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DITADOS\"/>
    </mc:Choice>
  </mc:AlternateContent>
  <xr:revisionPtr revIDLastSave="0" documentId="13_ncr:1_{50CAC758-1849-41DD-A249-62CDAB15309D}" xr6:coauthVersionLast="47" xr6:coauthVersionMax="47" xr10:uidLastSave="{00000000-0000-0000-0000-000000000000}"/>
  <bookViews>
    <workbookView xWindow="-120" yWindow="-120" windowWidth="21840" windowHeight="13020" firstSheet="1" activeTab="2" xr2:uid="{850FF8FF-8CBF-4E9A-8CDE-332A8DCC7DFF}"/>
  </bookViews>
  <sheets>
    <sheet name="ABRIL JUNIO DE PERSONAS" sheetId="7" r:id="rId1"/>
    <sheet name="VEHICULOS CARGA" sheetId="8" r:id="rId2"/>
    <sheet name="VEHICULOS PRIVADOS" sheetId="9" r:id="rId3"/>
  </sheets>
  <externalReferences>
    <externalReference r:id="rId4"/>
    <externalReference r:id="rId5"/>
  </externalReferences>
  <calcPr calcId="191029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9" l="1"/>
  <c r="C13" i="8"/>
</calcChain>
</file>

<file path=xl/sharedStrings.xml><?xml version="1.0" encoding="utf-8"?>
<sst xmlns="http://schemas.openxmlformats.org/spreadsheetml/2006/main" count="25" uniqueCount="18">
  <si>
    <t xml:space="preserve">COMPORTAMIENTO DE LAS PERSONAS QUE VISITAN LAS INSTALACIONES </t>
  </si>
  <si>
    <t xml:space="preserve">DE MERCA SANTO DOMINGO </t>
  </si>
  <si>
    <t>PERIODO</t>
  </si>
  <si>
    <t>VOLUMEN DE PERSONAS</t>
  </si>
  <si>
    <t>Total general</t>
  </si>
  <si>
    <t>CORRESPONDIENTE AL PERIODO ABRIL - JUNIO 2022</t>
  </si>
  <si>
    <t xml:space="preserve">ABRIL </t>
  </si>
  <si>
    <t>MAYO</t>
  </si>
  <si>
    <t>JUNIO</t>
  </si>
  <si>
    <t xml:space="preserve">COMPORTAMIENTO DE VEHICULOS DE CARGA QUE ABASTECEN LAS INSTALACIONES </t>
  </si>
  <si>
    <t>DE MSD CORRESPONDIENTE AL PERIODO ABRIL - JUNIO  2022</t>
  </si>
  <si>
    <t>CANTIDAD DE VEHICULOS DE CARGA</t>
  </si>
  <si>
    <t>abr</t>
  </si>
  <si>
    <t>may</t>
  </si>
  <si>
    <t>jun</t>
  </si>
  <si>
    <t xml:space="preserve">COMPORTAMIENTO DE VEHICULOS DE QUE VISITAS LAS INSTALACIONES </t>
  </si>
  <si>
    <t>DE MSD CORRESPONDIENTE AL PERIODO ENERO - MARZO 2022</t>
  </si>
  <si>
    <t xml:space="preserve">CANTIDAD DE VEHICULOS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</si>
</sst>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4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3" xfId="0" applyNumberFormat="1" applyFont="1" applyBorder="1" applyAlignment="1">
      <alignment horizontal="left"/>
    </xf>
    <xf numFmtId="43" fontId="2" fillId="0" borderId="3" xfId="0" applyNumberFormat="1" applyFont="1" applyBorder="1"/>
    <xf numFmtId="14" fontId="2" fillId="0" borderId="4" xfId="0" applyNumberFormat="1" applyFont="1" applyBorder="1" applyAlignment="1">
      <alignment horizontal="left"/>
    </xf>
    <xf numFmtId="43" fontId="2" fillId="0" borderId="4" xfId="0" applyNumberFormat="1" applyFont="1" applyBorder="1"/>
    <xf numFmtId="14" fontId="2" fillId="0" borderId="5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43" fontId="2" fillId="0" borderId="5" xfId="0" applyNumberFormat="1" applyFont="1" applyBorder="1"/>
    <xf numFmtId="43" fontId="0" fillId="0" borderId="0" xfId="1" applyFont="1"/>
    <xf numFmtId="0" fontId="0" fillId="0" borderId="2" xfId="0" pivotButton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57">
    <dxf>
      <numFmt numFmtId="35" formatCode="_(* #,##0.00_);_(* \(#,##0.0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alignment vertical="center"/>
    </dxf>
    <dxf>
      <alignment horizontal="center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(* #,##0.00_);_(* \(#,##0.0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alignment vertical="center"/>
    </dxf>
    <dxf>
      <alignment horizontal="center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alignment horizontal="center"/>
    </dxf>
    <dxf>
      <alignment vertical="center"/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[Abril - Junio Personas.xlsx]ABRIL JUNIO DE PERSONAS!TablaDinámica4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PESONAS QUE VISITAN MSD</a:t>
            </a:r>
          </a:p>
          <a:p>
            <a:pPr>
              <a:defRPr sz="1200" b="1"/>
            </a:pPr>
            <a:r>
              <a:rPr lang="en-US" sz="1200" b="1" baseline="0"/>
              <a:t> EN EL PERIODO DE ABRIL- JUNIO 2022 </a:t>
            </a:r>
            <a:endParaRPr lang="en-US" sz="1200" b="1"/>
          </a:p>
        </c:rich>
      </c:tx>
      <c:layout>
        <c:manualLayout>
          <c:xMode val="edge"/>
          <c:yMode val="edge"/>
          <c:x val="0.21466392787858041"/>
          <c:y val="8.231262758821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JUNIO DE PERSONAS'!$B$7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JUNIO DE PERSONAS'!$A$8:$A$11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 JUNIO DE PERSONAS'!$B$8:$B$11</c:f>
              <c:numCache>
                <c:formatCode>_(* #,##0.00_);_(* \(#,##0.00\);_(* "-"??_);_(@_)</c:formatCode>
                <c:ptCount val="3"/>
                <c:pt idx="0">
                  <c:v>73735</c:v>
                </c:pt>
                <c:pt idx="1">
                  <c:v>82319</c:v>
                </c:pt>
                <c:pt idx="2">
                  <c:v>74374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6-4423-A368-2456C63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VEHICULOS DE CARGA QUE ABASTECEN MSD</a:t>
            </a:r>
          </a:p>
          <a:p>
            <a:pPr>
              <a:defRPr sz="1200" b="1"/>
            </a:pPr>
            <a:r>
              <a:rPr lang="en-US" sz="1200" b="1" baseline="0"/>
              <a:t> EN EL PERIODO DE ABRIL- JUNIO 2022 </a:t>
            </a:r>
            <a:endParaRPr lang="en-US" sz="1200" b="1"/>
          </a:p>
        </c:rich>
      </c:tx>
      <c:layout>
        <c:manualLayout>
          <c:xMode val="edge"/>
          <c:yMode val="edge"/>
          <c:x val="0.14735002876437148"/>
          <c:y val="0.1044608958763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abr</c:v>
              </c:pt>
              <c:pt idx="1">
                <c:v>may</c:v>
              </c:pt>
              <c:pt idx="2">
                <c:v>jun</c:v>
              </c:pt>
            </c:strLit>
          </c:cat>
          <c:val>
            <c:numLit>
              <c:formatCode>General</c:formatCode>
              <c:ptCount val="3"/>
              <c:pt idx="0">
                <c:v>2109</c:v>
              </c:pt>
              <c:pt idx="1">
                <c:v>2541</c:v>
              </c:pt>
              <c:pt idx="2">
                <c:v>2384</c:v>
              </c:pt>
            </c:numLit>
          </c:val>
          <c:extLst>
            <c:ext xmlns:c16="http://schemas.microsoft.com/office/drawing/2014/chart" uri="{C3380CC4-5D6E-409C-BE32-E72D297353CC}">
              <c16:uniqueId val="{00000000-43A3-4053-A334-EED55921F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VEHICULOS QUE VISITAN MSD</a:t>
            </a:r>
          </a:p>
          <a:p>
            <a:pPr>
              <a:defRPr sz="1200" b="1"/>
            </a:pPr>
            <a:r>
              <a:rPr lang="en-US" sz="1200" b="1" baseline="0"/>
              <a:t> EN EL PERIODO DE ENERO- MARZO 2022 </a:t>
            </a:r>
            <a:endParaRPr lang="en-US" sz="1200" b="1"/>
          </a:p>
        </c:rich>
      </c:tx>
      <c:layout>
        <c:manualLayout>
          <c:xMode val="edge"/>
          <c:yMode val="edge"/>
          <c:x val="0.21466392787858041"/>
          <c:y val="8.231262758821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abr</c:v>
              </c:pt>
              <c:pt idx="1">
                <c:v>may</c:v>
              </c:pt>
              <c:pt idx="2">
                <c:v>jun</c:v>
              </c:pt>
            </c:strLit>
          </c:cat>
          <c:val>
            <c:numLit>
              <c:formatCode>General</c:formatCode>
              <c:ptCount val="3"/>
              <c:pt idx="0">
                <c:v>46643</c:v>
              </c:pt>
              <c:pt idx="1">
                <c:v>48032</c:v>
              </c:pt>
              <c:pt idx="2">
                <c:v>44739</c:v>
              </c:pt>
            </c:numLit>
          </c:val>
          <c:extLst>
            <c:ext xmlns:c16="http://schemas.microsoft.com/office/drawing/2014/chart" uri="{C3380CC4-5D6E-409C-BE32-E72D297353CC}">
              <c16:uniqueId val="{00000000-14F8-4B06-AAA2-832B566F4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85725</xdr:rowOff>
    </xdr:from>
    <xdr:to>
      <xdr:col>1</xdr:col>
      <xdr:colOff>2733675</xdr:colOff>
      <xdr:row>28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E3C8A1-48E1-43AD-BC70-A9A9AB2CF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85726</xdr:rowOff>
    </xdr:from>
    <xdr:to>
      <xdr:col>1</xdr:col>
      <xdr:colOff>2628900</xdr:colOff>
      <xdr:row>28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FD6-9F37-4E7E-869F-AFB6F226E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85726</xdr:rowOff>
    </xdr:from>
    <xdr:to>
      <xdr:col>1</xdr:col>
      <xdr:colOff>2390776</xdr:colOff>
      <xdr:row>28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B03466-4510-4D1E-BD19-8B5AD8D4A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carnacion/Desktop/TABLA%20DINAMICA%20DE%20VISITAS%20APARTIR%20DEL%201%20DE%20DICIEM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-%20Junio%20vehiculos%20priv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JUNIO VEHICULOS CARGA"/>
      <sheetName val="ENERO MARZO DE VEHICULOS CARGA "/>
      <sheetName val="ABRIL JUNIO DE PERSONAS"/>
      <sheetName val="ENERO MARZO DE PERSONAS"/>
      <sheetName val="ENERO MARZO DE VEHICULOS"/>
      <sheetName val="ABRIL JUNIO DE VEHICULOS "/>
      <sheetName val="Hoja1"/>
      <sheetName val="Hoja2"/>
      <sheetName val="CANT. DE ABRIL"/>
      <sheetName val="CANT. DE MAYO"/>
      <sheetName val="CANT. DE JUNIO"/>
      <sheetName val="PRIMER SEMESTRE"/>
      <sheetName val="PERSONAS SEMESTRE"/>
      <sheetName val="VEHICULOS SEMESTRE"/>
      <sheetName val="VEH. CARGA SEMESTRE"/>
      <sheetName val="BASE DE DATOS"/>
      <sheetName val="CARGA POR AÑO"/>
      <sheetName val="CANT. DE DICIEMBRE"/>
      <sheetName val="CANT. DE ENERO"/>
      <sheetName val="CANT. DE FEBRERO"/>
      <sheetName val="CANT. DE MARZO"/>
      <sheetName val="PRIMER TRIMESTRE 2022"/>
    </sheetNames>
    <sheetDataSet>
      <sheetData sheetId="0" refreshError="1"/>
      <sheetData sheetId="1" refreshError="1">
        <row r="7">
          <cell r="A7" t="str">
            <v>PERIODO</v>
          </cell>
        </row>
      </sheetData>
      <sheetData sheetId="2" refreshError="1"/>
      <sheetData sheetId="3" refreshError="1"/>
      <sheetData sheetId="4" refreshError="1">
        <row r="7">
          <cell r="A7" t="str">
            <v>PERIODO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JUNIO DE VEHICULOS "/>
    </sheetNames>
    <sheetDataSet>
      <sheetData sheetId="0">
        <row r="7">
          <cell r="A7" t="str">
            <v>PERIODO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75F4E000-41E0-4D0B-B404-24264DD7A3D7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113FC416-9D8D-4569-9310-13E96052B558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10C0B1FA-0712-420B-B5BC-C338CA685047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4A37F-B366-4EB1-BEC4-9846045F6744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 rowHeaderCaption="PERIODO">
  <location ref="A7:B11" firstHeaderRow="1" firstDataRow="1" firstDataCol="1"/>
  <pivotFields count="9">
    <pivotField axis="axisRow" numFmtId="14" showAll="0">
      <items count="15">
        <item h="1" x="0"/>
        <item n="Enero" h="1" x="1"/>
        <item n="Febrero" h="1" x="2"/>
        <item n="Marzo" h="1" x="3"/>
        <item n="ABRIL " x="4"/>
        <item n="MAYO" x="5"/>
        <item n="JUNIO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showAll="0"/>
    <pivotField dataField="1"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VOLUMEN DE PERSONAS" fld="4" baseField="0" baseItem="2"/>
  </dataFields>
  <formats count="15">
    <format dxfId="56">
      <pivotArea collapsedLevelsAreSubtotals="1" fieldPosition="0">
        <references count="1">
          <reference field="0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dataOnly="0" labelOnly="1" outline="0" axis="axisValues" fieldPosition="0"/>
    </format>
    <format dxfId="48">
      <pivotArea dataOnly="0" labelOnly="1" outline="0" axis="axisValues" fieldPosition="0"/>
    </format>
    <format dxfId="47">
      <pivotArea field="0" type="button" dataOnly="0" labelOnly="1" outline="0" axis="axisRow" fieldPosition="0"/>
    </format>
    <format dxfId="46">
      <pivotArea field="0" type="button" dataOnly="0" labelOnly="1" outline="0" axis="axisRow" fieldPosition="0"/>
    </format>
    <format dxfId="45">
      <pivotArea grandRow="1" outline="0" collapsedLevelsAreSubtotals="1" fieldPosition="0"/>
    </format>
    <format dxfId="44">
      <pivotArea outline="0" collapsedLevelsAreSubtotals="1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</format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39A52F-1FD0-4C4B-9A44-32BD4B807C8B}" name="PivotTable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 rowHeaderCaption="PERIODO">
  <location ref="A7:B11" firstHeaderRow="1" firstDataRow="1" firstDataCol="1"/>
  <pivotFields count="9">
    <pivotField axis="axisRow" numFmtId="14" showAll="0">
      <items count="15">
        <item h="1" x="0"/>
        <item n="Enero" h="1" x="1"/>
        <item n="Febrero" h="1" x="2"/>
        <item n="Marzo" h="1" x="3"/>
        <item x="4"/>
        <item x="5"/>
        <item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showAll="0">
      <items count="376">
        <item x="18"/>
        <item x="49"/>
        <item x="195"/>
        <item x="209"/>
        <item x="112"/>
        <item x="56"/>
        <item x="68"/>
        <item x="90"/>
        <item x="81"/>
        <item x="88"/>
        <item x="40"/>
        <item x="111"/>
        <item x="124"/>
        <item x="149"/>
        <item x="194"/>
        <item x="29"/>
        <item x="67"/>
        <item x="201"/>
        <item x="39"/>
        <item x="17"/>
        <item x="89"/>
        <item x="80"/>
        <item x="190"/>
        <item x="128"/>
        <item x="104"/>
        <item x="28"/>
        <item x="125"/>
        <item x="129"/>
        <item x="142"/>
        <item x="30"/>
        <item x="135"/>
        <item x="110"/>
        <item x="70"/>
        <item x="105"/>
        <item x="82"/>
        <item x="48"/>
        <item x="176"/>
        <item x="79"/>
        <item x="208"/>
        <item x="16"/>
        <item x="148"/>
        <item x="198"/>
        <item x="118"/>
        <item x="41"/>
        <item x="38"/>
        <item x="19"/>
        <item x="57"/>
        <item x="91"/>
        <item x="175"/>
        <item x="27"/>
        <item x="96"/>
        <item x="64"/>
        <item x="78"/>
        <item x="31"/>
        <item x="191"/>
        <item x="7"/>
        <item x="15"/>
        <item x="26"/>
        <item x="47"/>
        <item x="58"/>
        <item x="106"/>
        <item x="25"/>
        <item x="103"/>
        <item x="102"/>
        <item x="101"/>
        <item x="117"/>
        <item x="109"/>
        <item x="60"/>
        <item x="140"/>
        <item x="37"/>
        <item x="192"/>
        <item x="159"/>
        <item x="20"/>
        <item x="63"/>
        <item x="77"/>
        <item x="65"/>
        <item x="87"/>
        <item x="44"/>
        <item x="133"/>
        <item x="134"/>
        <item x="14"/>
        <item x="127"/>
        <item x="196"/>
        <item x="8"/>
        <item x="158"/>
        <item x="150"/>
        <item x="46"/>
        <item x="59"/>
        <item x="147"/>
        <item x="36"/>
        <item x="107"/>
        <item x="42"/>
        <item x="76"/>
        <item x="62"/>
        <item x="160"/>
        <item x="197"/>
        <item x="116"/>
        <item x="97"/>
        <item x="123"/>
        <item x="13"/>
        <item x="131"/>
        <item x="136"/>
        <item x="24"/>
        <item x="71"/>
        <item x="193"/>
        <item x="35"/>
        <item x="66"/>
        <item x="199"/>
        <item x="43"/>
        <item x="130"/>
        <item x="167"/>
        <item x="98"/>
        <item x="126"/>
        <item x="9"/>
        <item x="50"/>
        <item x="165"/>
        <item x="12"/>
        <item x="93"/>
        <item x="200"/>
        <item x="137"/>
        <item x="32"/>
        <item x="75"/>
        <item x="61"/>
        <item x="203"/>
        <item x="166"/>
        <item x="45"/>
        <item x="100"/>
        <item x="86"/>
        <item x="34"/>
        <item x="92"/>
        <item x="113"/>
        <item x="95"/>
        <item x="139"/>
        <item x="11"/>
        <item x="141"/>
        <item x="114"/>
        <item x="164"/>
        <item x="21"/>
        <item x="138"/>
        <item x="115"/>
        <item x="73"/>
        <item x="143"/>
        <item x="108"/>
        <item x="119"/>
        <item x="22"/>
        <item x="122"/>
        <item x="33"/>
        <item x="120"/>
        <item x="132"/>
        <item x="23"/>
        <item x="202"/>
        <item x="99"/>
        <item x="144"/>
        <item x="74"/>
        <item x="94"/>
        <item x="72"/>
        <item x="121"/>
        <item x="161"/>
        <item x="207"/>
        <item x="10"/>
        <item x="210"/>
        <item x="83"/>
        <item x="145"/>
        <item x="205"/>
        <item x="187"/>
        <item x="146"/>
        <item x="172"/>
        <item x="84"/>
        <item x="85"/>
        <item x="171"/>
        <item x="157"/>
        <item x="168"/>
        <item x="188"/>
        <item x="51"/>
        <item x="163"/>
        <item x="162"/>
        <item x="151"/>
        <item x="181"/>
        <item x="206"/>
        <item x="170"/>
        <item x="182"/>
        <item x="211"/>
        <item x="180"/>
        <item x="177"/>
        <item x="156"/>
        <item x="173"/>
        <item x="174"/>
        <item x="55"/>
        <item x="213"/>
        <item x="212"/>
        <item x="169"/>
        <item x="184"/>
        <item x="186"/>
        <item x="178"/>
        <item x="183"/>
        <item x="179"/>
        <item x="52"/>
        <item x="53"/>
        <item x="185"/>
        <item x="152"/>
        <item x="54"/>
        <item x="153"/>
        <item x="214"/>
        <item x="356"/>
        <item x="235"/>
        <item x="245"/>
        <item x="324"/>
        <item x="357"/>
        <item x="248"/>
        <item x="349"/>
        <item x="262"/>
        <item x="354"/>
        <item x="337"/>
        <item x="343"/>
        <item x="350"/>
        <item x="327"/>
        <item x="311"/>
        <item x="236"/>
        <item x="215"/>
        <item x="228"/>
        <item x="373"/>
        <item x="318"/>
        <item x="366"/>
        <item x="325"/>
        <item x="336"/>
        <item x="348"/>
        <item x="238"/>
        <item x="372"/>
        <item x="154"/>
        <item x="250"/>
        <item x="320"/>
        <item x="339"/>
        <item x="374"/>
        <item x="252"/>
        <item x="222"/>
        <item x="371"/>
        <item x="355"/>
        <item x="361"/>
        <item x="317"/>
        <item x="277"/>
        <item x="344"/>
        <item x="302"/>
        <item x="264"/>
        <item x="221"/>
        <item x="338"/>
        <item x="326"/>
        <item x="314"/>
        <item x="229"/>
        <item x="298"/>
        <item x="239"/>
        <item x="266"/>
        <item x="259"/>
        <item x="313"/>
        <item x="291"/>
        <item x="284"/>
        <item x="218"/>
        <item x="332"/>
        <item x="333"/>
        <item x="276"/>
        <item x="319"/>
        <item x="352"/>
        <item x="297"/>
        <item x="224"/>
        <item x="341"/>
        <item x="303"/>
        <item x="225"/>
        <item x="329"/>
        <item x="306"/>
        <item x="233"/>
        <item x="155"/>
        <item x="231"/>
        <item x="246"/>
        <item x="219"/>
        <item x="275"/>
        <item x="290"/>
        <item x="267"/>
        <item x="340"/>
        <item x="251"/>
        <item x="321"/>
        <item x="226"/>
        <item x="368"/>
        <item x="240"/>
        <item x="359"/>
        <item x="315"/>
        <item x="362"/>
        <item x="289"/>
        <item x="351"/>
        <item x="358"/>
        <item x="253"/>
        <item x="345"/>
        <item x="241"/>
        <item x="346"/>
        <item x="260"/>
        <item x="322"/>
        <item x="278"/>
        <item x="304"/>
        <item x="265"/>
        <item x="247"/>
        <item x="331"/>
        <item x="257"/>
        <item x="258"/>
        <item x="353"/>
        <item x="365"/>
        <item x="220"/>
        <item x="293"/>
        <item x="282"/>
        <item x="216"/>
        <item x="299"/>
        <item x="223"/>
        <item x="227"/>
        <item x="296"/>
        <item x="249"/>
        <item x="232"/>
        <item x="283"/>
        <item x="285"/>
        <item x="281"/>
        <item x="312"/>
        <item x="230"/>
        <item x="330"/>
        <item x="255"/>
        <item x="364"/>
        <item x="243"/>
        <item x="217"/>
        <item x="286"/>
        <item x="256"/>
        <item x="242"/>
        <item x="288"/>
        <item x="323"/>
        <item x="263"/>
        <item x="292"/>
        <item x="272"/>
        <item x="279"/>
        <item x="309"/>
        <item x="244"/>
        <item x="237"/>
        <item x="234"/>
        <item x="369"/>
        <item x="342"/>
        <item x="271"/>
        <item x="274"/>
        <item x="367"/>
        <item x="363"/>
        <item x="360"/>
        <item x="268"/>
        <item x="254"/>
        <item x="295"/>
        <item x="300"/>
        <item x="270"/>
        <item x="280"/>
        <item x="261"/>
        <item x="310"/>
        <item x="328"/>
        <item x="316"/>
        <item x="335"/>
        <item x="334"/>
        <item x="287"/>
        <item x="307"/>
        <item x="305"/>
        <item x="347"/>
        <item x="273"/>
        <item x="301"/>
        <item x="308"/>
        <item x="269"/>
        <item x="294"/>
        <item x="370"/>
        <item x="0"/>
        <item x="1"/>
        <item x="2"/>
        <item x="3"/>
        <item x="4"/>
        <item x="6"/>
        <item x="5"/>
        <item x="204"/>
        <item x="189"/>
        <item x="69"/>
        <item t="default"/>
      </items>
    </pivotField>
    <pivotField showAll="0"/>
    <pivotField dataField="1"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CANTIDAD DE VEHICULOS DE CARGA" fld="5" baseField="0" baseItem="0"/>
  </dataFields>
  <formats count="21">
    <format dxfId="21">
      <pivotArea collapsedLevelsAreSubtotals="1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3">
      <pivotArea outline="0" collapsedLevelsAreSubtotals="1" fieldPosition="0"/>
    </format>
    <format dxfId="24">
      <pivotArea field="0" type="button" dataOnly="0" labelOnly="1" outline="0" axis="axisRow" fieldPosition="0"/>
    </format>
    <format dxfId="25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7">
      <pivotArea dataOnly="0" labelOnly="1" outline="0" axis="axisValues" fieldPosition="0"/>
    </format>
    <format dxfId="28">
      <pivotArea dataOnly="0" labelOnly="1" outline="0" axis="axisValues" fieldPosition="0"/>
    </format>
    <format dxfId="29">
      <pivotArea dataOnly="0" labelOnly="1" outline="0" axis="axisValues" fieldPosition="0"/>
    </format>
    <format dxfId="30">
      <pivotArea field="0" type="button" dataOnly="0" labelOnly="1" outline="0" axis="axisRow" fieldPosition="0"/>
    </format>
    <format dxfId="31">
      <pivotArea field="0" type="button" dataOnly="0" labelOnly="1" outline="0" axis="axisRow" fieldPosition="0"/>
    </format>
    <format dxfId="32">
      <pivotArea grandRow="1" outline="0" collapsedLevelsAreSubtotals="1" fieldPosition="0"/>
    </format>
    <format dxfId="33">
      <pivotArea outline="0" collapsedLevelsAreSubtotals="1" fieldPosition="0"/>
    </format>
    <format dxfId="34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6">
      <pivotArea type="all" dataOnly="0" outline="0" fieldPosition="0"/>
    </format>
    <format dxfId="37">
      <pivotArea outline="0" collapsedLevelsAreSubtotals="1" fieldPosition="0"/>
    </format>
    <format dxfId="38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41">
      <pivotArea dataOnly="0" labelOnly="1" outline="0" axis="axisValues" fieldPosition="0"/>
    </format>
  </formats>
  <chartFormats count="2">
    <chartFormat chart="5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0CD2EF-380F-4B6A-BD99-C82FB500073B}" name="PivotTable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 rowHeaderCaption="PERIODO">
  <location ref="A7:B11" firstHeaderRow="1" firstDataRow="1" firstDataCol="1"/>
  <pivotFields count="9">
    <pivotField axis="axisRow" numFmtId="14" showAll="0">
      <items count="15">
        <item h="1" x="0"/>
        <item n="Enero" h="1" x="1"/>
        <item n="Febrero" h="1" x="2"/>
        <item n="Marzo" h="1" x="3"/>
        <item x="4"/>
        <item x="5"/>
        <item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dataField="1" showAll="0">
      <items count="376">
        <item x="18"/>
        <item x="49"/>
        <item x="195"/>
        <item x="209"/>
        <item x="112"/>
        <item x="56"/>
        <item x="68"/>
        <item x="90"/>
        <item x="81"/>
        <item x="88"/>
        <item x="40"/>
        <item x="111"/>
        <item x="124"/>
        <item x="149"/>
        <item x="194"/>
        <item x="29"/>
        <item x="67"/>
        <item x="201"/>
        <item x="39"/>
        <item x="17"/>
        <item x="89"/>
        <item x="80"/>
        <item x="190"/>
        <item x="128"/>
        <item x="104"/>
        <item x="28"/>
        <item x="125"/>
        <item x="129"/>
        <item x="142"/>
        <item x="30"/>
        <item x="135"/>
        <item x="110"/>
        <item x="70"/>
        <item x="105"/>
        <item x="82"/>
        <item x="48"/>
        <item x="176"/>
        <item x="79"/>
        <item x="208"/>
        <item x="16"/>
        <item x="148"/>
        <item x="198"/>
        <item x="118"/>
        <item x="41"/>
        <item x="38"/>
        <item x="19"/>
        <item x="57"/>
        <item x="91"/>
        <item x="175"/>
        <item x="27"/>
        <item x="96"/>
        <item x="64"/>
        <item x="78"/>
        <item x="31"/>
        <item x="191"/>
        <item x="7"/>
        <item x="15"/>
        <item x="26"/>
        <item x="47"/>
        <item x="58"/>
        <item x="106"/>
        <item x="25"/>
        <item x="103"/>
        <item x="102"/>
        <item x="101"/>
        <item x="117"/>
        <item x="109"/>
        <item x="60"/>
        <item x="140"/>
        <item x="37"/>
        <item x="192"/>
        <item x="159"/>
        <item x="20"/>
        <item x="63"/>
        <item x="77"/>
        <item x="65"/>
        <item x="87"/>
        <item x="44"/>
        <item x="133"/>
        <item x="134"/>
        <item x="14"/>
        <item x="127"/>
        <item x="196"/>
        <item x="8"/>
        <item x="158"/>
        <item x="150"/>
        <item x="46"/>
        <item x="59"/>
        <item x="147"/>
        <item x="36"/>
        <item x="107"/>
        <item x="42"/>
        <item x="76"/>
        <item x="62"/>
        <item x="160"/>
        <item x="197"/>
        <item x="116"/>
        <item x="97"/>
        <item x="123"/>
        <item x="13"/>
        <item x="131"/>
        <item x="136"/>
        <item x="24"/>
        <item x="71"/>
        <item x="193"/>
        <item x="35"/>
        <item x="66"/>
        <item x="199"/>
        <item x="43"/>
        <item x="130"/>
        <item x="167"/>
        <item x="98"/>
        <item x="126"/>
        <item x="9"/>
        <item x="50"/>
        <item x="165"/>
        <item x="12"/>
        <item x="93"/>
        <item x="200"/>
        <item x="137"/>
        <item x="32"/>
        <item x="75"/>
        <item x="61"/>
        <item x="203"/>
        <item x="166"/>
        <item x="45"/>
        <item x="100"/>
        <item x="86"/>
        <item x="34"/>
        <item x="92"/>
        <item x="113"/>
        <item x="95"/>
        <item x="139"/>
        <item x="11"/>
        <item x="141"/>
        <item x="114"/>
        <item x="164"/>
        <item x="21"/>
        <item x="138"/>
        <item x="115"/>
        <item x="73"/>
        <item x="143"/>
        <item x="108"/>
        <item x="119"/>
        <item x="22"/>
        <item x="122"/>
        <item x="33"/>
        <item x="120"/>
        <item x="132"/>
        <item x="23"/>
        <item x="202"/>
        <item x="99"/>
        <item x="144"/>
        <item x="74"/>
        <item x="94"/>
        <item x="72"/>
        <item x="121"/>
        <item x="161"/>
        <item x="207"/>
        <item x="10"/>
        <item x="210"/>
        <item x="83"/>
        <item x="145"/>
        <item x="205"/>
        <item x="187"/>
        <item x="146"/>
        <item x="172"/>
        <item x="84"/>
        <item x="85"/>
        <item x="171"/>
        <item x="157"/>
        <item x="168"/>
        <item x="188"/>
        <item x="51"/>
        <item x="163"/>
        <item x="162"/>
        <item x="151"/>
        <item x="181"/>
        <item x="206"/>
        <item x="170"/>
        <item x="182"/>
        <item x="211"/>
        <item x="180"/>
        <item x="177"/>
        <item x="156"/>
        <item x="173"/>
        <item x="174"/>
        <item x="55"/>
        <item x="213"/>
        <item x="212"/>
        <item x="169"/>
        <item x="184"/>
        <item x="186"/>
        <item x="178"/>
        <item x="183"/>
        <item x="179"/>
        <item x="52"/>
        <item x="53"/>
        <item x="185"/>
        <item x="152"/>
        <item x="54"/>
        <item x="153"/>
        <item x="214"/>
        <item x="356"/>
        <item x="235"/>
        <item x="245"/>
        <item x="324"/>
        <item x="357"/>
        <item x="248"/>
        <item x="349"/>
        <item x="262"/>
        <item x="354"/>
        <item x="337"/>
        <item x="343"/>
        <item x="350"/>
        <item x="327"/>
        <item x="311"/>
        <item x="236"/>
        <item x="215"/>
        <item x="228"/>
        <item x="373"/>
        <item x="318"/>
        <item x="366"/>
        <item x="325"/>
        <item x="336"/>
        <item x="348"/>
        <item x="238"/>
        <item x="372"/>
        <item x="154"/>
        <item x="250"/>
        <item x="320"/>
        <item x="339"/>
        <item x="374"/>
        <item x="252"/>
        <item x="222"/>
        <item x="371"/>
        <item x="355"/>
        <item x="361"/>
        <item x="317"/>
        <item x="277"/>
        <item x="344"/>
        <item x="302"/>
        <item x="264"/>
        <item x="221"/>
        <item x="338"/>
        <item x="326"/>
        <item x="314"/>
        <item x="229"/>
        <item x="298"/>
        <item x="239"/>
        <item x="266"/>
        <item x="259"/>
        <item x="313"/>
        <item x="291"/>
        <item x="284"/>
        <item x="218"/>
        <item x="332"/>
        <item x="333"/>
        <item x="276"/>
        <item x="319"/>
        <item x="352"/>
        <item x="297"/>
        <item x="224"/>
        <item x="341"/>
        <item x="303"/>
        <item x="225"/>
        <item x="329"/>
        <item x="306"/>
        <item x="233"/>
        <item x="155"/>
        <item x="231"/>
        <item x="246"/>
        <item x="219"/>
        <item x="275"/>
        <item x="290"/>
        <item x="267"/>
        <item x="340"/>
        <item x="251"/>
        <item x="321"/>
        <item x="226"/>
        <item x="368"/>
        <item x="240"/>
        <item x="359"/>
        <item x="315"/>
        <item x="362"/>
        <item x="289"/>
        <item x="351"/>
        <item x="358"/>
        <item x="253"/>
        <item x="345"/>
        <item x="241"/>
        <item x="346"/>
        <item x="260"/>
        <item x="322"/>
        <item x="278"/>
        <item x="304"/>
        <item x="265"/>
        <item x="247"/>
        <item x="331"/>
        <item x="257"/>
        <item x="258"/>
        <item x="353"/>
        <item x="365"/>
        <item x="220"/>
        <item x="293"/>
        <item x="282"/>
        <item x="216"/>
        <item x="299"/>
        <item x="223"/>
        <item x="227"/>
        <item x="296"/>
        <item x="249"/>
        <item x="232"/>
        <item x="283"/>
        <item x="285"/>
        <item x="281"/>
        <item x="312"/>
        <item x="230"/>
        <item x="330"/>
        <item x="255"/>
        <item x="364"/>
        <item x="243"/>
        <item x="217"/>
        <item x="286"/>
        <item x="256"/>
        <item x="242"/>
        <item x="288"/>
        <item x="323"/>
        <item x="263"/>
        <item x="292"/>
        <item x="272"/>
        <item x="279"/>
        <item x="309"/>
        <item x="244"/>
        <item x="237"/>
        <item x="234"/>
        <item x="369"/>
        <item x="342"/>
        <item x="271"/>
        <item x="274"/>
        <item x="367"/>
        <item x="363"/>
        <item x="360"/>
        <item x="268"/>
        <item x="254"/>
        <item x="295"/>
        <item x="300"/>
        <item x="270"/>
        <item x="280"/>
        <item x="261"/>
        <item x="310"/>
        <item x="328"/>
        <item x="316"/>
        <item x="335"/>
        <item x="334"/>
        <item x="287"/>
        <item x="307"/>
        <item x="305"/>
        <item x="347"/>
        <item x="273"/>
        <item x="301"/>
        <item x="308"/>
        <item x="269"/>
        <item x="294"/>
        <item x="370"/>
        <item x="0"/>
        <item x="1"/>
        <item x="2"/>
        <item x="3"/>
        <item x="4"/>
        <item x="6"/>
        <item x="5"/>
        <item x="204"/>
        <item x="189"/>
        <item x="69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CANTIDAD DE VEHICULOS " fld="3" baseField="0" baseItem="2"/>
  </dataFields>
  <formats count="21">
    <format dxfId="0">
      <pivotArea collapsedLevelsAreSubtotals="1" fieldPosition="0">
        <references count="1">
          <reference field="0" count="0"/>
        </references>
      </pivotArea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6">
      <pivotArea dataOnly="0" labelOnly="1" outline="0" axis="axisValues" fieldPosition="0"/>
    </format>
    <format dxfId="7">
      <pivotArea dataOnly="0" labelOnly="1" outline="0" axis="axisValues" fieldPosition="0"/>
    </format>
    <format dxfId="8">
      <pivotArea dataOnly="0" labelOnly="1" outline="0" axis="axisValues" fieldPosition="0"/>
    </format>
    <format dxfId="9">
      <pivotArea field="0" type="button" dataOnly="0" labelOnly="1" outline="0" axis="axisRow" fieldPosition="0"/>
    </format>
    <format dxfId="10">
      <pivotArea field="0" type="button" dataOnly="0" labelOnly="1" outline="0" axis="axisRow" fieldPosition="0"/>
    </format>
    <format dxfId="11">
      <pivotArea grandRow="1" outline="0" collapsedLevelsAreSubtotals="1" fieldPosition="0"/>
    </format>
    <format dxfId="12">
      <pivotArea outline="0" collapsedLevelsAreSubtotals="1" fieldPosition="0"/>
    </format>
    <format dxfId="13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5">
      <pivotArea type="all" dataOnly="0" outline="0" fieldPosition="0"/>
    </format>
    <format dxfId="16">
      <pivotArea outline="0" collapsedLevelsAreSubtotals="1" fieldPosition="0"/>
    </format>
    <format dxfId="17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20">
      <pivotArea dataOnly="0" labelOnly="1" outline="0" axis="axisValues" fieldPosition="0"/>
    </format>
  </formats>
  <chartFormats count="3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64E76-A6F1-4369-899E-8F9BAAE653A7}">
  <dimension ref="A2:B11"/>
  <sheetViews>
    <sheetView topLeftCell="A4" workbookViewId="0">
      <selection activeCell="C8" sqref="C8"/>
    </sheetView>
  </sheetViews>
  <sheetFormatPr defaultColWidth="11.42578125" defaultRowHeight="15" x14ac:dyDescent="0.25"/>
  <cols>
    <col min="1" max="1" width="36" customWidth="1"/>
    <col min="2" max="2" width="37.28515625" customWidth="1"/>
    <col min="3" max="3" width="20.85546875" customWidth="1"/>
  </cols>
  <sheetData>
    <row r="2" spans="1:2" x14ac:dyDescent="0.25">
      <c r="A2" s="4" t="s">
        <v>0</v>
      </c>
      <c r="B2" s="4"/>
    </row>
    <row r="3" spans="1:2" x14ac:dyDescent="0.25">
      <c r="A3" s="4" t="s">
        <v>1</v>
      </c>
      <c r="B3" s="4"/>
    </row>
    <row r="4" spans="1:2" x14ac:dyDescent="0.25">
      <c r="A4" s="4" t="s">
        <v>5</v>
      </c>
      <c r="B4" s="4"/>
    </row>
    <row r="7" spans="1:2" ht="31.5" customHeight="1" x14ac:dyDescent="0.25">
      <c r="A7" s="1" t="s">
        <v>2</v>
      </c>
      <c r="B7" s="1" t="s">
        <v>3</v>
      </c>
    </row>
    <row r="8" spans="1:2" ht="28.5" customHeight="1" x14ac:dyDescent="0.25">
      <c r="A8" s="2" t="s">
        <v>6</v>
      </c>
      <c r="B8" s="3">
        <v>73735</v>
      </c>
    </row>
    <row r="9" spans="1:2" ht="28.5" customHeight="1" x14ac:dyDescent="0.25">
      <c r="A9" s="2" t="s">
        <v>7</v>
      </c>
      <c r="B9" s="3">
        <v>82319</v>
      </c>
    </row>
    <row r="10" spans="1:2" ht="28.5" customHeight="1" x14ac:dyDescent="0.25">
      <c r="A10" s="2" t="s">
        <v>8</v>
      </c>
      <c r="B10" s="3">
        <v>74374</v>
      </c>
    </row>
    <row r="11" spans="1:2" ht="28.5" customHeight="1" x14ac:dyDescent="0.25">
      <c r="A11" s="2" t="s">
        <v>4</v>
      </c>
      <c r="B11" s="3">
        <v>230428</v>
      </c>
    </row>
  </sheetData>
  <mergeCells count="3">
    <mergeCell ref="A2:B2"/>
    <mergeCell ref="A3:B3"/>
    <mergeCell ref="A4:B4"/>
  </mergeCells>
  <pageMargins left="0.85" right="0.7" top="1.1599999999999999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5604-B5EF-4853-921D-EAD7C212ADCC}">
  <dimension ref="A2:C13"/>
  <sheetViews>
    <sheetView workbookViewId="0">
      <selection activeCell="C6" sqref="C6"/>
    </sheetView>
  </sheetViews>
  <sheetFormatPr defaultColWidth="11.42578125" defaultRowHeight="15" x14ac:dyDescent="0.25"/>
  <cols>
    <col min="1" max="1" width="34.140625" customWidth="1"/>
    <col min="2" max="2" width="41.85546875" customWidth="1"/>
    <col min="3" max="3" width="28.85546875" bestFit="1" customWidth="1"/>
  </cols>
  <sheetData>
    <row r="2" spans="1:3" x14ac:dyDescent="0.25">
      <c r="A2" s="4" t="s">
        <v>9</v>
      </c>
      <c r="B2" s="4"/>
    </row>
    <row r="3" spans="1:3" x14ac:dyDescent="0.25">
      <c r="A3" s="4" t="s">
        <v>10</v>
      </c>
      <c r="B3" s="4"/>
    </row>
    <row r="4" spans="1:3" x14ac:dyDescent="0.25">
      <c r="A4" s="4"/>
      <c r="B4" s="4"/>
    </row>
    <row r="6" spans="1:3" ht="15.75" thickBot="1" x14ac:dyDescent="0.3"/>
    <row r="7" spans="1:3" ht="15.75" thickBot="1" x14ac:dyDescent="0.3">
      <c r="A7" s="14" t="s">
        <v>2</v>
      </c>
      <c r="B7" s="5" t="s">
        <v>11</v>
      </c>
    </row>
    <row r="8" spans="1:3" ht="15.75" x14ac:dyDescent="0.25">
      <c r="A8" s="6" t="s">
        <v>12</v>
      </c>
      <c r="B8" s="7">
        <v>2109</v>
      </c>
    </row>
    <row r="9" spans="1:3" ht="15.75" x14ac:dyDescent="0.25">
      <c r="A9" s="8" t="s">
        <v>13</v>
      </c>
      <c r="B9" s="9">
        <v>2541</v>
      </c>
    </row>
    <row r="10" spans="1:3" ht="16.5" thickBot="1" x14ac:dyDescent="0.3">
      <c r="A10" s="10" t="s">
        <v>14</v>
      </c>
      <c r="B10" s="9">
        <v>2384</v>
      </c>
    </row>
    <row r="11" spans="1:3" ht="16.5" thickBot="1" x14ac:dyDescent="0.3">
      <c r="A11" s="11" t="s">
        <v>4</v>
      </c>
      <c r="B11" s="12">
        <v>7034</v>
      </c>
    </row>
    <row r="13" spans="1:3" x14ac:dyDescent="0.25">
      <c r="C13" s="13" t="e">
        <f>GETPIVOTDATA("VEHICULOS DE CARGA",$A$7)+GETPIVOTDATA("VEHICULOS DE CARGA",'[1]ENERO MARZO DE VEHICULOS CARGA '!$A$7)</f>
        <v>#REF!</v>
      </c>
    </row>
  </sheetData>
  <mergeCells count="3">
    <mergeCell ref="A2:B2"/>
    <mergeCell ref="A3:B3"/>
    <mergeCell ref="A4:B4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3DAA-3B2E-4359-A030-94EEDAE3958A}">
  <dimension ref="A2:C13"/>
  <sheetViews>
    <sheetView tabSelected="1" workbookViewId="0">
      <selection activeCell="C9" sqref="C9"/>
    </sheetView>
  </sheetViews>
  <sheetFormatPr defaultColWidth="11.42578125" defaultRowHeight="15" x14ac:dyDescent="0.25"/>
  <cols>
    <col min="1" max="1" width="35.140625" customWidth="1"/>
    <col min="2" max="2" width="37.85546875" customWidth="1"/>
    <col min="3" max="3" width="21.85546875" customWidth="1"/>
  </cols>
  <sheetData>
    <row r="2" spans="1:3" x14ac:dyDescent="0.25">
      <c r="A2" s="4" t="s">
        <v>15</v>
      </c>
      <c r="B2" s="4"/>
    </row>
    <row r="3" spans="1:3" x14ac:dyDescent="0.25">
      <c r="A3" s="4" t="s">
        <v>16</v>
      </c>
      <c r="B3" s="4"/>
    </row>
    <row r="4" spans="1:3" x14ac:dyDescent="0.25">
      <c r="A4" s="4"/>
      <c r="B4" s="4"/>
    </row>
    <row r="6" spans="1:3" ht="15.75" thickBot="1" x14ac:dyDescent="0.3"/>
    <row r="7" spans="1:3" ht="15.75" thickBot="1" x14ac:dyDescent="0.3">
      <c r="A7" s="14" t="s">
        <v>2</v>
      </c>
      <c r="B7" s="5" t="s">
        <v>17</v>
      </c>
    </row>
    <row r="8" spans="1:3" ht="15.75" x14ac:dyDescent="0.25">
      <c r="A8" s="6" t="s">
        <v>12</v>
      </c>
      <c r="B8" s="7">
        <v>46643</v>
      </c>
    </row>
    <row r="9" spans="1:3" ht="15.75" x14ac:dyDescent="0.25">
      <c r="A9" s="8" t="s">
        <v>13</v>
      </c>
      <c r="B9" s="9">
        <v>48032</v>
      </c>
    </row>
    <row r="10" spans="1:3" ht="16.5" thickBot="1" x14ac:dyDescent="0.3">
      <c r="A10" s="10" t="s">
        <v>14</v>
      </c>
      <c r="B10" s="9">
        <v>44739</v>
      </c>
    </row>
    <row r="11" spans="1:3" ht="16.5" thickBot="1" x14ac:dyDescent="0.3">
      <c r="A11" s="11" t="s">
        <v>4</v>
      </c>
      <c r="B11" s="12">
        <v>139414</v>
      </c>
    </row>
    <row r="13" spans="1:3" x14ac:dyDescent="0.25">
      <c r="C13" s="13" t="e">
        <f>GETPIVOTDATA("VEHICULOS ",'[1]ENERO MARZO DE VEHICULOS'!$A$7)+GETPIVOTDATA("VEHICULOS ",'[2]ABRIL JUNIO DE VEHICULOS '!$A$7)</f>
        <v>#REF!</v>
      </c>
    </row>
  </sheetData>
  <mergeCells count="3">
    <mergeCell ref="A2:B2"/>
    <mergeCell ref="A3:B3"/>
    <mergeCell ref="A4:B4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ABRIL JUNIO DE PERSONAS</vt:lpstr>
      <vt:lpstr>VEHICULOS CARGA</vt:lpstr>
      <vt:lpstr>VEHICULOS PRIVADOS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admin</cp:lastModifiedBy>
  <dcterms:created xsi:type="dcterms:W3CDTF">2022-07-12T16:22:29Z</dcterms:created>
  <dcterms:modified xsi:type="dcterms:W3CDTF">2022-09-15T14:19:38Z</dcterms:modified>
</cp:coreProperties>
</file>