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\AppData\Local\Temp\scp42690\html\transparencia\phocadownload\Finanzas\BalanceGeneral\2023\"/>
    </mc:Choice>
  </mc:AlternateContent>
  <xr:revisionPtr revIDLastSave="0" documentId="13_ncr:1_{18D564CD-E7CF-4045-97CB-CCA208AEC57C}" xr6:coauthVersionLast="47" xr6:coauthVersionMax="47" xr10:uidLastSave="{00000000-0000-0000-0000-000000000000}"/>
  <bookViews>
    <workbookView xWindow="1815" yWindow="1815" windowWidth="21600" windowHeight="11295" firstSheet="2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0">Enero!$B$1:$F$48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2" l="1"/>
  <c r="D28" i="12"/>
  <c r="D35" i="12" s="1"/>
  <c r="C23" i="12"/>
  <c r="C18" i="12"/>
  <c r="C24" i="12" s="1"/>
  <c r="F34" i="12" s="1"/>
  <c r="D35" i="11"/>
  <c r="D29" i="11"/>
  <c r="D36" i="11" s="1"/>
  <c r="C24" i="11"/>
  <c r="F35" i="11" s="1"/>
  <c r="C23" i="11"/>
  <c r="C18" i="11"/>
  <c r="D35" i="10" l="1"/>
  <c r="D29" i="10"/>
  <c r="D36" i="10" s="1"/>
  <c r="C23" i="10"/>
  <c r="C18" i="10"/>
  <c r="C24" i="10" s="1"/>
  <c r="D35" i="8"/>
  <c r="D29" i="8"/>
  <c r="D36" i="8" s="1"/>
  <c r="C23" i="8"/>
  <c r="C18" i="8"/>
  <c r="F35" i="10" l="1"/>
  <c r="C24" i="8"/>
  <c r="F35" i="8" s="1"/>
  <c r="D35" i="9"/>
  <c r="D29" i="9"/>
  <c r="D36" i="9" s="1"/>
  <c r="C23" i="9"/>
  <c r="C18" i="9"/>
  <c r="C24" i="9" s="1"/>
  <c r="F35" i="9" l="1"/>
  <c r="D35" i="7"/>
  <c r="D29" i="7"/>
  <c r="D36" i="7" s="1"/>
  <c r="C23" i="7"/>
  <c r="C18" i="7"/>
  <c r="C24" i="7" l="1"/>
  <c r="F35" i="7" s="1"/>
  <c r="D35" i="6"/>
  <c r="D29" i="6"/>
  <c r="C23" i="6"/>
  <c r="C18" i="6"/>
  <c r="C24" i="6" s="1"/>
  <c r="D36" i="6" l="1"/>
  <c r="D29" i="5"/>
  <c r="D35" i="5"/>
  <c r="C18" i="5"/>
  <c r="C23" i="5"/>
  <c r="D35" i="4"/>
  <c r="D29" i="4"/>
  <c r="C23" i="4"/>
  <c r="C18" i="4"/>
  <c r="D33" i="3"/>
  <c r="D27" i="3"/>
  <c r="C21" i="3"/>
  <c r="C16" i="3"/>
  <c r="C22" i="3" s="1"/>
  <c r="E31" i="2"/>
  <c r="E25" i="2"/>
  <c r="D19" i="2"/>
  <c r="D14" i="2"/>
  <c r="D17" i="1"/>
  <c r="D20" i="1" s="1"/>
  <c r="E26" i="1"/>
  <c r="E32" i="1"/>
  <c r="D15" i="1"/>
  <c r="E33" i="1" l="1"/>
  <c r="D20" i="2"/>
  <c r="D34" i="3"/>
  <c r="D21" i="1"/>
  <c r="G33" i="1"/>
  <c r="C24" i="5"/>
  <c r="C24" i="4"/>
  <c r="E32" i="2"/>
  <c r="G32" i="2" s="1"/>
  <c r="D36" i="5"/>
  <c r="F36" i="5" s="1"/>
  <c r="D36" i="4"/>
  <c r="F34" i="3"/>
  <c r="F36" i="4" l="1"/>
</calcChain>
</file>

<file path=xl/sharedStrings.xml><?xml version="1.0" encoding="utf-8"?>
<sst xmlns="http://schemas.openxmlformats.org/spreadsheetml/2006/main" count="401" uniqueCount="44">
  <si>
    <t>ACTIVOS</t>
  </si>
  <si>
    <t>ACTIVOS CORRIENTES</t>
  </si>
  <si>
    <t>CUENTAS POR COBRAR</t>
  </si>
  <si>
    <t>PASIVOS</t>
  </si>
  <si>
    <t>RETENCIONES POR PAGAR</t>
  </si>
  <si>
    <t>PATRIMONIO - CAPITAL</t>
  </si>
  <si>
    <t>BALANCE GENERAL</t>
  </si>
  <si>
    <t>(VALORES EN RD$)</t>
  </si>
  <si>
    <t>PASIVOS CORRIENTES</t>
  </si>
  <si>
    <t>TOTAL PATRIMONIO</t>
  </si>
  <si>
    <t>TOTAL PASIVOS Y PATRIMONIO</t>
  </si>
  <si>
    <t>OTROS ACTIVOS FIJOS DEPRECIABLES</t>
  </si>
  <si>
    <t>CUENTAS POR PAGAR A PROVEEDORES</t>
  </si>
  <si>
    <t>TOTAL ACTIVOS CORRIENTES</t>
  </si>
  <si>
    <t>RESULTADO DE EJERCICIOS ANTERIORES</t>
  </si>
  <si>
    <t>INMUEBLES, MAQUINARIAS Y EQUIPOS</t>
  </si>
  <si>
    <t>REVALUACIÓN DE ACTIVOS</t>
  </si>
  <si>
    <t>Administrador General</t>
  </si>
  <si>
    <t>TOTAL PASIVOS CORRIENTES</t>
  </si>
  <si>
    <t>RESULTADO NETO DEL EJERCICIO</t>
  </si>
  <si>
    <t>DEPRECIACIÓN ACUMULADA DE ACTIVOS FIJOS</t>
  </si>
  <si>
    <t>DISPONIBILIDAD EN CAJA Y BANCO</t>
  </si>
  <si>
    <t>ACTIVOS NO CORRIENTES</t>
  </si>
  <si>
    <t>TOTAL ACTIVOS NO CORRIENTES</t>
  </si>
  <si>
    <t>TOTAL ACTIVOS CORRIENTES Y NO CORRIENTES</t>
  </si>
  <si>
    <t>PASIVOS NO CORRIENTES</t>
  </si>
  <si>
    <t>Sócrates Díaz Castillo</t>
  </si>
  <si>
    <t xml:space="preserve">           Dulce Montilla</t>
  </si>
  <si>
    <t xml:space="preserve">         Directora Financiera</t>
  </si>
  <si>
    <t xml:space="preserve">GASTOS PAGADOS POR ADELANTADOS </t>
  </si>
  <si>
    <t>División de Contabilidad</t>
  </si>
  <si>
    <t>Marcelle Rodriguez</t>
  </si>
  <si>
    <t>AL 31 DE ENERO DEL 2023</t>
  </si>
  <si>
    <t>INVENTARIOS</t>
  </si>
  <si>
    <t>AL 28 DE FEBRERO DEL 2023</t>
  </si>
  <si>
    <t>AL 31 DE MARZO DEL 2023</t>
  </si>
  <si>
    <t>AL 30 DE ABRIL DEL 2023</t>
  </si>
  <si>
    <t>AL 31 DE MAYO DEL 2023</t>
  </si>
  <si>
    <t>AL 30 DE JUNIO DEL 2023</t>
  </si>
  <si>
    <t>AL 31 DE JULIO DEL 2023</t>
  </si>
  <si>
    <t>AL 30 DE SEPTIEMBRE DEL 2023</t>
  </si>
  <si>
    <t>AL 31 DE AGOSTO DEL 2023</t>
  </si>
  <si>
    <t>AL 30 DE NOVIEMBRE DEL 2023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</si>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</sst>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164" fontId="4" fillId="0" borderId="0" xfId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7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164" fontId="6" fillId="0" borderId="0" xfId="1" applyFont="1"/>
    <xf numFmtId="0" fontId="8" fillId="0" borderId="0" xfId="0" applyFont="1"/>
    <xf numFmtId="164" fontId="8" fillId="0" borderId="0" xfId="1" applyFont="1"/>
    <xf numFmtId="43" fontId="0" fillId="0" borderId="0" xfId="0" applyNumberFormat="1"/>
    <xf numFmtId="0" fontId="11" fillId="0" borderId="0" xfId="0" applyFont="1"/>
    <xf numFmtId="164" fontId="11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3" fillId="0" borderId="0" xfId="1" applyFont="1" applyBorder="1"/>
    <xf numFmtId="164" fontId="13" fillId="0" borderId="0" xfId="1" applyFont="1"/>
    <xf numFmtId="164" fontId="13" fillId="0" borderId="1" xfId="1" applyFont="1" applyBorder="1"/>
    <xf numFmtId="164" fontId="12" fillId="0" borderId="3" xfId="1" applyFont="1" applyBorder="1"/>
    <xf numFmtId="164" fontId="12" fillId="0" borderId="1" xfId="1" applyFont="1" applyBorder="1"/>
    <xf numFmtId="164" fontId="12" fillId="0" borderId="2" xfId="1" applyFont="1" applyBorder="1"/>
    <xf numFmtId="164" fontId="12" fillId="0" borderId="0" xfId="1" applyFont="1" applyBorder="1"/>
    <xf numFmtId="164" fontId="0" fillId="0" borderId="0" xfId="0" applyNumberFormat="1"/>
    <xf numFmtId="0" fontId="5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Alignment="1">
      <alignment horizontal="center"/>
    </xf>
    <xf numFmtId="164" fontId="11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2701638</xdr:colOff>
      <xdr:row>1</xdr:row>
      <xdr:rowOff>76887</xdr:rowOff>
    </xdr:from>
    <xdr:to>
      <xdr:col>2</xdr:col>
      <xdr:colOff>3456710</xdr:colOff>
      <xdr:row>4</xdr:row>
      <xdr:rowOff>80801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F324523-7179-4871-B778-66AE3E45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2138" y="830228"/>
          <a:ext cx="755072" cy="70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51953</xdr:colOff>
      <xdr:row>4</xdr:row>
      <xdr:rowOff>46242</xdr:rowOff>
    </xdr:from>
    <xdr:to>
      <xdr:col>2</xdr:col>
      <xdr:colOff>647543</xdr:colOff>
      <xdr:row>6</xdr:row>
      <xdr:rowOff>17318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75EC274-201C-43CC-B07F-0595EBFF75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004453" y="834219"/>
          <a:ext cx="595590" cy="499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2788226</xdr:colOff>
      <xdr:row>2</xdr:row>
      <xdr:rowOff>51954</xdr:rowOff>
    </xdr:from>
    <xdr:to>
      <xdr:col>1</xdr:col>
      <xdr:colOff>3386475</xdr:colOff>
      <xdr:row>5</xdr:row>
      <xdr:rowOff>116481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5CB174F-14BC-4932-A9DE-8ED354EE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201" y="328179"/>
          <a:ext cx="598249" cy="56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164522</xdr:colOff>
      <xdr:row>5</xdr:row>
      <xdr:rowOff>147204</xdr:rowOff>
    </xdr:from>
    <xdr:to>
      <xdr:col>1</xdr:col>
      <xdr:colOff>544388</xdr:colOff>
      <xdr:row>7</xdr:row>
      <xdr:rowOff>131941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CB19782-A4DD-4A4C-BF9E-8649B18E45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64522" y="928254"/>
          <a:ext cx="560841" cy="48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2852304</xdr:colOff>
      <xdr:row>5</xdr:row>
      <xdr:rowOff>66675</xdr:rowOff>
    </xdr:from>
    <xdr:to>
      <xdr:col>1</xdr:col>
      <xdr:colOff>3450553</xdr:colOff>
      <xdr:row>7</xdr:row>
      <xdr:rowOff>131202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D6218F7-8019-43B3-96BB-1C978879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279" y="847725"/>
          <a:ext cx="598249" cy="56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7</xdr:row>
      <xdr:rowOff>161925</xdr:rowOff>
    </xdr:from>
    <xdr:to>
      <xdr:col>1</xdr:col>
      <xdr:colOff>608466</xdr:colOff>
      <xdr:row>9</xdr:row>
      <xdr:rowOff>118087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9EFD58A-32E3-4F03-97EF-EE6A123EFF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28600" y="1447800"/>
          <a:ext cx="560841" cy="48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2901661</xdr:colOff>
      <xdr:row>5</xdr:row>
      <xdr:rowOff>34637</xdr:rowOff>
    </xdr:from>
    <xdr:to>
      <xdr:col>1</xdr:col>
      <xdr:colOff>3499910</xdr:colOff>
      <xdr:row>7</xdr:row>
      <xdr:rowOff>95700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AE9EC68-6BA6-40BB-88CD-D57D253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161" y="804257"/>
          <a:ext cx="598249" cy="55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96982</xdr:colOff>
      <xdr:row>7</xdr:row>
      <xdr:rowOff>126423</xdr:rowOff>
    </xdr:from>
    <xdr:to>
      <xdr:col>1</xdr:col>
      <xdr:colOff>657823</xdr:colOff>
      <xdr:row>9</xdr:row>
      <xdr:rowOff>83278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604E8CF-A5C7-4425-9A3F-841EE5BEB9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87482" y="1391343"/>
          <a:ext cx="560841" cy="49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2728482</xdr:colOff>
      <xdr:row>0</xdr:row>
      <xdr:rowOff>0</xdr:rowOff>
    </xdr:from>
    <xdr:to>
      <xdr:col>2</xdr:col>
      <xdr:colOff>3483554</xdr:colOff>
      <xdr:row>3</xdr:row>
      <xdr:rowOff>114750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77BB525-8320-4C2D-B67C-EA4B416F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982" y="0"/>
          <a:ext cx="755072" cy="70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628650</xdr:colOff>
      <xdr:row>2</xdr:row>
      <xdr:rowOff>51616</xdr:rowOff>
    </xdr:from>
    <xdr:to>
      <xdr:col>2</xdr:col>
      <xdr:colOff>381000</xdr:colOff>
      <xdr:row>4</xdr:row>
      <xdr:rowOff>99565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4251659D-63C4-4F0A-A8BA-D9004A45D9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628650" y="423091"/>
          <a:ext cx="704850" cy="59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2667000</xdr:colOff>
      <xdr:row>2</xdr:row>
      <xdr:rowOff>0</xdr:rowOff>
    </xdr:from>
    <xdr:to>
      <xdr:col>1</xdr:col>
      <xdr:colOff>3422072</xdr:colOff>
      <xdr:row>5</xdr:row>
      <xdr:rowOff>3913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5833670-90E0-48CD-8E6D-DBF5D66F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276225"/>
          <a:ext cx="755072" cy="70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704850</xdr:colOff>
      <xdr:row>6</xdr:row>
      <xdr:rowOff>54010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FC754D89-21DF-4CF2-BE17-A7F61F978C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90500" y="762000"/>
          <a:ext cx="704850" cy="59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2667000</xdr:colOff>
      <xdr:row>4</xdr:row>
      <xdr:rowOff>66675</xdr:rowOff>
    </xdr:from>
    <xdr:to>
      <xdr:col>1</xdr:col>
      <xdr:colOff>3422072</xdr:colOff>
      <xdr:row>7</xdr:row>
      <xdr:rowOff>70588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85E43F1-9637-492C-90F0-E71287A2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19150"/>
          <a:ext cx="755072" cy="70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66675</xdr:rowOff>
    </xdr:from>
    <xdr:to>
      <xdr:col>1</xdr:col>
      <xdr:colOff>704850</xdr:colOff>
      <xdr:row>8</xdr:row>
      <xdr:rowOff>120685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AD3CFD2-BAEB-4DFE-AB36-4B248ECEF1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90500" y="1304925"/>
          <a:ext cx="704850" cy="59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2667000</xdr:colOff>
      <xdr:row>4</xdr:row>
      <xdr:rowOff>142875</xdr:rowOff>
    </xdr:from>
    <xdr:to>
      <xdr:col>1</xdr:col>
      <xdr:colOff>3422072</xdr:colOff>
      <xdr:row>7</xdr:row>
      <xdr:rowOff>146788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3869ED1-F4B6-40FE-9752-B3833183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895350"/>
          <a:ext cx="755072" cy="70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9525</xdr:rowOff>
    </xdr:from>
    <xdr:to>
      <xdr:col>1</xdr:col>
      <xdr:colOff>704850</xdr:colOff>
      <xdr:row>9</xdr:row>
      <xdr:rowOff>73060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D46CBFB-B1BB-4CC8-9812-F73B805784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80975" y="1466850"/>
          <a:ext cx="704850" cy="59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2676525</xdr:colOff>
      <xdr:row>4</xdr:row>
      <xdr:rowOff>142875</xdr:rowOff>
    </xdr:from>
    <xdr:to>
      <xdr:col>1</xdr:col>
      <xdr:colOff>3431597</xdr:colOff>
      <xdr:row>7</xdr:row>
      <xdr:rowOff>146788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607091D-44E7-4963-BB62-0BC40628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95350"/>
          <a:ext cx="755072" cy="70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714375</xdr:colOff>
      <xdr:row>9</xdr:row>
      <xdr:rowOff>73060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AC95270-8EE6-475D-A85B-6E32F9DBD8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190500" y="1466850"/>
          <a:ext cx="704850" cy="59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2743200</xdr:colOff>
      <xdr:row>4</xdr:row>
      <xdr:rowOff>142875</xdr:rowOff>
    </xdr:from>
    <xdr:to>
      <xdr:col>1</xdr:col>
      <xdr:colOff>3498272</xdr:colOff>
      <xdr:row>7</xdr:row>
      <xdr:rowOff>146788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7F0863D-F7B1-4277-BD5A-DBE128BA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95350"/>
          <a:ext cx="755072" cy="708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7</xdr:row>
      <xdr:rowOff>70138</xdr:rowOff>
    </xdr:from>
    <xdr:to>
      <xdr:col>1</xdr:col>
      <xdr:colOff>781050</xdr:colOff>
      <xdr:row>9</xdr:row>
      <xdr:rowOff>133673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15A95DA-A4FD-498E-ADAC-D6C4F7CBDF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57175" y="1527463"/>
          <a:ext cx="704850" cy="596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2805545</xdr:colOff>
      <xdr:row>5</xdr:row>
      <xdr:rowOff>25978</xdr:rowOff>
    </xdr:from>
    <xdr:to>
      <xdr:col>1</xdr:col>
      <xdr:colOff>3403794</xdr:colOff>
      <xdr:row>7</xdr:row>
      <xdr:rowOff>87907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F9965E3-4052-4389-8966-E7579D83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6520" y="978478"/>
          <a:ext cx="598249" cy="56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7</xdr:row>
      <xdr:rowOff>138546</xdr:rowOff>
    </xdr:from>
    <xdr:to>
      <xdr:col>1</xdr:col>
      <xdr:colOff>656957</xdr:colOff>
      <xdr:row>9</xdr:row>
      <xdr:rowOff>92110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966AEE8-DAD9-4F7C-9AA3-7C83F3CE37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76225" y="1595871"/>
          <a:ext cx="561707" cy="48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2737231</xdr:colOff>
      <xdr:row>5</xdr:row>
      <xdr:rowOff>34637</xdr:rowOff>
    </xdr:from>
    <xdr:to>
      <xdr:col>1</xdr:col>
      <xdr:colOff>3335480</xdr:colOff>
      <xdr:row>7</xdr:row>
      <xdr:rowOff>93968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457609D-72A9-4FDA-93ED-979457DC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206" y="815687"/>
          <a:ext cx="598249" cy="56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91188</xdr:colOff>
      <xdr:row>6</xdr:row>
      <xdr:rowOff>121227</xdr:rowOff>
    </xdr:from>
    <xdr:to>
      <xdr:col>1</xdr:col>
      <xdr:colOff>652895</xdr:colOff>
      <xdr:row>8</xdr:row>
      <xdr:rowOff>60071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2358E6F-4FF5-46EA-ADA8-2E426A7D34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04" r="9286"/>
        <a:stretch/>
      </xdr:blipFill>
      <xdr:spPr bwMode="auto">
        <a:xfrm>
          <a:off x="272163" y="1188027"/>
          <a:ext cx="561707" cy="48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zoomScale="110" zoomScaleNormal="110" workbookViewId="0">
      <selection activeCell="B6" sqref="B6:E6"/>
    </sheetView>
  </sheetViews>
  <sheetFormatPr defaultColWidth="11.42578125" defaultRowHeight="15" x14ac:dyDescent="0.25"/>
  <cols>
    <col min="2" max="2" width="2.85546875" style="6" customWidth="1"/>
    <col min="3" max="3" width="53.85546875" style="1" customWidth="1"/>
    <col min="4" max="5" width="20.85546875" style="5" customWidth="1"/>
    <col min="7" max="7" width="16.140625" customWidth="1"/>
  </cols>
  <sheetData>
    <row r="1" spans="2:7" ht="7.15" customHeight="1" x14ac:dyDescent="0.25">
      <c r="B1" s="7"/>
      <c r="C1"/>
      <c r="D1"/>
      <c r="E1"/>
    </row>
    <row r="2" spans="2:7" s="1" customFormat="1" ht="15.75" x14ac:dyDescent="0.25">
      <c r="B2" s="31"/>
      <c r="C2" s="31"/>
      <c r="D2" s="31"/>
      <c r="E2" s="31"/>
      <c r="F2" s="2"/>
      <c r="G2" s="2"/>
    </row>
    <row r="3" spans="2:7" s="1" customFormat="1" ht="22.5" customHeight="1" x14ac:dyDescent="0.25">
      <c r="B3" s="31"/>
      <c r="C3" s="31"/>
      <c r="D3" s="31"/>
      <c r="E3" s="31"/>
      <c r="F3" s="2"/>
      <c r="G3" s="2"/>
    </row>
    <row r="4" spans="2:7" s="1" customFormat="1" ht="17.25" customHeight="1" x14ac:dyDescent="0.25">
      <c r="B4" s="31"/>
      <c r="C4" s="31"/>
      <c r="D4" s="31"/>
      <c r="E4" s="31"/>
      <c r="F4" s="2"/>
      <c r="G4" s="2"/>
    </row>
    <row r="5" spans="2:7" s="1" customFormat="1" ht="25.9" customHeight="1" x14ac:dyDescent="0.25">
      <c r="B5" s="34" t="s">
        <v>6</v>
      </c>
      <c r="C5" s="34"/>
      <c r="D5" s="34"/>
      <c r="E5" s="34"/>
      <c r="F5" s="2"/>
      <c r="G5" s="2"/>
    </row>
    <row r="6" spans="2:7" s="1" customFormat="1" ht="16.5" x14ac:dyDescent="0.25">
      <c r="B6" s="34" t="s">
        <v>32</v>
      </c>
      <c r="C6" s="34"/>
      <c r="D6" s="34"/>
      <c r="E6" s="34"/>
      <c r="F6" s="2"/>
      <c r="G6" s="2"/>
    </row>
    <row r="7" spans="2:7" s="1" customFormat="1" ht="16.5" x14ac:dyDescent="0.25">
      <c r="B7" s="34" t="s">
        <v>7</v>
      </c>
      <c r="C7" s="34"/>
      <c r="D7" s="34"/>
      <c r="E7" s="34"/>
      <c r="F7" s="3"/>
      <c r="G7" s="3"/>
    </row>
    <row r="8" spans="2:7" ht="10.9" customHeight="1" x14ac:dyDescent="0.25">
      <c r="B8" s="8"/>
      <c r="C8" s="9"/>
      <c r="D8" s="10"/>
      <c r="E8" s="10"/>
    </row>
    <row r="9" spans="2:7" s="4" customFormat="1" x14ac:dyDescent="0.25">
      <c r="B9" s="11"/>
      <c r="C9" s="20" t="s">
        <v>0</v>
      </c>
      <c r="D9" s="21"/>
      <c r="E9" s="21"/>
    </row>
    <row r="10" spans="2:7" s="4" customFormat="1" ht="20.45" customHeight="1" x14ac:dyDescent="0.25">
      <c r="B10" s="11"/>
      <c r="C10" s="20" t="s">
        <v>1</v>
      </c>
      <c r="D10" s="21"/>
      <c r="E10" s="21"/>
    </row>
    <row r="11" spans="2:7" s="4" customFormat="1" x14ac:dyDescent="0.25">
      <c r="B11" s="8"/>
      <c r="C11" s="22" t="s">
        <v>21</v>
      </c>
      <c r="D11" s="23">
        <v>49927325.020000003</v>
      </c>
      <c r="E11" s="21"/>
    </row>
    <row r="12" spans="2:7" x14ac:dyDescent="0.25">
      <c r="B12" s="8"/>
      <c r="C12" s="22" t="s">
        <v>2</v>
      </c>
      <c r="D12" s="23">
        <v>39705518.920000002</v>
      </c>
      <c r="E12" s="24"/>
    </row>
    <row r="13" spans="2:7" x14ac:dyDescent="0.25">
      <c r="B13" s="8"/>
      <c r="C13" s="22" t="s">
        <v>33</v>
      </c>
      <c r="D13" s="23">
        <v>9902342.9000000004</v>
      </c>
      <c r="E13" s="24"/>
    </row>
    <row r="14" spans="2:7" x14ac:dyDescent="0.25">
      <c r="B14" s="8"/>
      <c r="C14" s="22" t="s">
        <v>29</v>
      </c>
      <c r="D14" s="25">
        <v>1942102.59</v>
      </c>
      <c r="E14" s="24"/>
    </row>
    <row r="15" spans="2:7" x14ac:dyDescent="0.25">
      <c r="B15" s="8"/>
      <c r="C15" s="20" t="s">
        <v>13</v>
      </c>
      <c r="D15" s="21">
        <f>SUM(D11:D14)</f>
        <v>101477289.43000001</v>
      </c>
      <c r="E15" s="24"/>
    </row>
    <row r="16" spans="2:7" s="4" customFormat="1" ht="18.600000000000001" customHeight="1" x14ac:dyDescent="0.25">
      <c r="B16" s="11"/>
      <c r="C16" s="20" t="s">
        <v>22</v>
      </c>
      <c r="D16" s="21"/>
      <c r="E16" s="21"/>
    </row>
    <row r="17" spans="2:7" x14ac:dyDescent="0.25">
      <c r="B17" s="8"/>
      <c r="C17" s="22" t="s">
        <v>15</v>
      </c>
      <c r="D17" s="24">
        <f>2309669661+2025000+12774460.56+2141119.32</f>
        <v>2326610240.8800001</v>
      </c>
      <c r="E17" s="24"/>
    </row>
    <row r="18" spans="2:7" x14ac:dyDescent="0.25">
      <c r="B18" s="8"/>
      <c r="C18" s="22" t="s">
        <v>11</v>
      </c>
      <c r="D18" s="24">
        <v>14878929.02</v>
      </c>
      <c r="E18" s="24"/>
    </row>
    <row r="19" spans="2:7" s="4" customFormat="1" x14ac:dyDescent="0.25">
      <c r="B19" s="11"/>
      <c r="C19" s="22" t="s">
        <v>20</v>
      </c>
      <c r="D19" s="25">
        <v>-329339735.55000001</v>
      </c>
      <c r="E19" s="21"/>
    </row>
    <row r="20" spans="2:7" s="4" customFormat="1" x14ac:dyDescent="0.25">
      <c r="B20" s="11"/>
      <c r="C20" s="20" t="s">
        <v>23</v>
      </c>
      <c r="D20" s="29">
        <f>SUM(D17:D19)</f>
        <v>2012149434.3500001</v>
      </c>
      <c r="E20" s="21"/>
    </row>
    <row r="21" spans="2:7" ht="26.45" customHeight="1" thickBot="1" x14ac:dyDescent="0.3">
      <c r="B21" s="8"/>
      <c r="C21" s="20" t="s">
        <v>24</v>
      </c>
      <c r="D21" s="26">
        <f>D15+D20</f>
        <v>2113626723.7800002</v>
      </c>
      <c r="E21" s="24"/>
    </row>
    <row r="22" spans="2:7" s="4" customFormat="1" ht="25.15" customHeight="1" thickTop="1" x14ac:dyDescent="0.25">
      <c r="B22" s="11"/>
      <c r="C22" s="20" t="s">
        <v>3</v>
      </c>
      <c r="D22" s="21"/>
      <c r="E22" s="21"/>
    </row>
    <row r="23" spans="2:7" ht="18" customHeight="1" x14ac:dyDescent="0.25">
      <c r="B23" s="8"/>
      <c r="C23" s="20" t="s">
        <v>8</v>
      </c>
      <c r="D23" s="24"/>
      <c r="E23" s="24"/>
    </row>
    <row r="24" spans="2:7" x14ac:dyDescent="0.25">
      <c r="B24" s="8"/>
      <c r="C24" s="22" t="s">
        <v>12</v>
      </c>
      <c r="D24" s="24"/>
      <c r="E24" s="23">
        <v>37096049.5</v>
      </c>
    </row>
    <row r="25" spans="2:7" x14ac:dyDescent="0.25">
      <c r="B25" s="8"/>
      <c r="C25" s="22" t="s">
        <v>4</v>
      </c>
      <c r="D25" s="24"/>
      <c r="E25" s="25">
        <v>13474249.609999999</v>
      </c>
    </row>
    <row r="26" spans="2:7" ht="17.45" customHeight="1" x14ac:dyDescent="0.25">
      <c r="B26" s="8"/>
      <c r="C26" s="20" t="s">
        <v>18</v>
      </c>
      <c r="D26" s="24"/>
      <c r="E26" s="21">
        <f>SUM(E24:E25)</f>
        <v>50570299.109999999</v>
      </c>
    </row>
    <row r="27" spans="2:7" ht="21" customHeight="1" x14ac:dyDescent="0.25">
      <c r="B27" s="8"/>
      <c r="C27" s="20" t="s">
        <v>25</v>
      </c>
      <c r="D27" s="24"/>
      <c r="E27" s="21"/>
    </row>
    <row r="28" spans="2:7" ht="22.7" customHeight="1" x14ac:dyDescent="0.25">
      <c r="B28" s="8"/>
      <c r="C28" s="20" t="s">
        <v>5</v>
      </c>
      <c r="D28" s="24"/>
      <c r="E28" s="24"/>
    </row>
    <row r="29" spans="2:7" x14ac:dyDescent="0.25">
      <c r="B29" s="8"/>
      <c r="C29" s="22" t="s">
        <v>16</v>
      </c>
      <c r="D29" s="24"/>
      <c r="E29" s="23">
        <v>2261272081.5999999</v>
      </c>
      <c r="G29" s="32"/>
    </row>
    <row r="30" spans="2:7" x14ac:dyDescent="0.25">
      <c r="B30" s="8"/>
      <c r="C30" s="22" t="s">
        <v>14</v>
      </c>
      <c r="D30" s="24"/>
      <c r="E30" s="23">
        <v>-200713119.56</v>
      </c>
      <c r="G30" s="32"/>
    </row>
    <row r="31" spans="2:7" x14ac:dyDescent="0.25">
      <c r="B31" s="8"/>
      <c r="C31" s="22" t="s">
        <v>19</v>
      </c>
      <c r="D31" s="24"/>
      <c r="E31" s="23">
        <v>2497462.63</v>
      </c>
      <c r="G31" s="15"/>
    </row>
    <row r="32" spans="2:7" x14ac:dyDescent="0.25">
      <c r="B32" s="8"/>
      <c r="C32" s="20" t="s">
        <v>9</v>
      </c>
      <c r="D32" s="21"/>
      <c r="E32" s="27">
        <f>SUM(E29:E31)</f>
        <v>2063056424.6700001</v>
      </c>
    </row>
    <row r="33" spans="2:7" ht="21.6" customHeight="1" thickBot="1" x14ac:dyDescent="0.3">
      <c r="B33" s="8"/>
      <c r="C33" s="20" t="s">
        <v>10</v>
      </c>
      <c r="D33" s="24"/>
      <c r="E33" s="28">
        <f>E26+E32</f>
        <v>2113626723.78</v>
      </c>
      <c r="G33" s="30">
        <f>E33-D21</f>
        <v>0</v>
      </c>
    </row>
    <row r="34" spans="2:7" ht="15.75" thickTop="1" x14ac:dyDescent="0.25">
      <c r="B34" s="8"/>
      <c r="C34" s="9"/>
      <c r="D34" s="12"/>
      <c r="E34" s="12"/>
      <c r="G34" s="15"/>
    </row>
    <row r="35" spans="2:7" ht="15.75" x14ac:dyDescent="0.25">
      <c r="B35" s="8"/>
      <c r="C35" s="13"/>
      <c r="D35" s="14"/>
      <c r="E35" s="14"/>
    </row>
    <row r="36" spans="2:7" ht="15.75" x14ac:dyDescent="0.25">
      <c r="C36" s="35"/>
      <c r="D36" s="35"/>
      <c r="E36" s="35"/>
      <c r="F36" s="15"/>
    </row>
    <row r="37" spans="2:7" ht="16.5" x14ac:dyDescent="0.25">
      <c r="C37" s="36" t="s">
        <v>26</v>
      </c>
      <c r="D37" s="36"/>
      <c r="E37" s="36"/>
    </row>
    <row r="38" spans="2:7" ht="16.5" x14ac:dyDescent="0.25">
      <c r="C38" s="37" t="s">
        <v>17</v>
      </c>
      <c r="D38" s="37"/>
      <c r="E38" s="37"/>
    </row>
    <row r="39" spans="2:7" ht="16.5" x14ac:dyDescent="0.25">
      <c r="C39" s="37"/>
      <c r="D39" s="37"/>
      <c r="E39" s="37"/>
    </row>
    <row r="40" spans="2:7" ht="16.5" x14ac:dyDescent="0.25">
      <c r="C40" s="16"/>
      <c r="D40" s="17"/>
      <c r="E40" s="17"/>
    </row>
    <row r="41" spans="2:7" ht="16.5" x14ac:dyDescent="0.25">
      <c r="C41" s="18" t="s">
        <v>27</v>
      </c>
      <c r="D41" s="38" t="s">
        <v>31</v>
      </c>
      <c r="E41" s="38"/>
    </row>
    <row r="42" spans="2:7" ht="16.5" x14ac:dyDescent="0.25">
      <c r="C42" s="19" t="s">
        <v>28</v>
      </c>
      <c r="D42" s="39" t="s">
        <v>30</v>
      </c>
      <c r="E42" s="39"/>
    </row>
    <row r="43" spans="2:7" ht="15.75" x14ac:dyDescent="0.25">
      <c r="C43" s="13"/>
      <c r="D43" s="14"/>
      <c r="E43" s="14"/>
    </row>
    <row r="44" spans="2:7" x14ac:dyDescent="0.25">
      <c r="C44" s="9"/>
      <c r="D44" s="12"/>
      <c r="E44" s="12"/>
    </row>
    <row r="48" spans="2:7" x14ac:dyDescent="0.25">
      <c r="B48" s="33"/>
      <c r="C48" s="33"/>
      <c r="D48" s="33"/>
      <c r="E48" s="33"/>
    </row>
  </sheetData>
  <mergeCells count="10">
    <mergeCell ref="B48:E48"/>
    <mergeCell ref="B6:E6"/>
    <mergeCell ref="B7:E7"/>
    <mergeCell ref="B5:E5"/>
    <mergeCell ref="C36:E36"/>
    <mergeCell ref="C37:E37"/>
    <mergeCell ref="C38:E38"/>
    <mergeCell ref="D41:E41"/>
    <mergeCell ref="D42:E42"/>
    <mergeCell ref="C39:E39"/>
  </mergeCells>
  <pageMargins left="0.70866141732283472" right="0.31496062992125984" top="0.55118110236220474" bottom="0.55118110236220474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7328-EC74-4B7D-AC45-2649F44F93CA}">
  <dimension ref="A1:F51"/>
  <sheetViews>
    <sheetView workbookViewId="0">
      <selection activeCell="A8" sqref="A8:D8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4" t="s">
        <v>6</v>
      </c>
      <c r="B6" s="34"/>
      <c r="C6" s="34"/>
      <c r="D6" s="34"/>
      <c r="E6" s="2"/>
      <c r="F6" s="2"/>
    </row>
    <row r="7" spans="1:6" s="1" customFormat="1" ht="17.25" customHeight="1" x14ac:dyDescent="0.25">
      <c r="A7" s="34" t="s">
        <v>41</v>
      </c>
      <c r="B7" s="34"/>
      <c r="C7" s="34"/>
      <c r="D7" s="34"/>
      <c r="E7" s="2"/>
      <c r="F7" s="2"/>
    </row>
    <row r="8" spans="1:6" s="1" customFormat="1" ht="25.9" customHeight="1" x14ac:dyDescent="0.25">
      <c r="A8" s="34" t="s">
        <v>7</v>
      </c>
      <c r="B8" s="34"/>
      <c r="C8" s="34"/>
      <c r="D8" s="34"/>
      <c r="E8" s="2"/>
      <c r="F8" s="2"/>
    </row>
    <row r="9" spans="1:6" s="1" customFormat="1" ht="16.5" x14ac:dyDescent="0.25">
      <c r="A9" s="34"/>
      <c r="B9" s="34"/>
      <c r="C9" s="34"/>
      <c r="D9" s="34"/>
      <c r="E9" s="2"/>
      <c r="F9" s="2"/>
    </row>
    <row r="10" spans="1:6" s="1" customFormat="1" ht="16.5" x14ac:dyDescent="0.25">
      <c r="A10" s="34"/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75694650.480000004</v>
      </c>
      <c r="D14" s="21"/>
    </row>
    <row r="15" spans="1:6" x14ac:dyDescent="0.25">
      <c r="A15" s="8"/>
      <c r="B15" s="22" t="s">
        <v>2</v>
      </c>
      <c r="C15" s="23">
        <v>48432799.539999999</v>
      </c>
      <c r="D15" s="24"/>
    </row>
    <row r="16" spans="1:6" x14ac:dyDescent="0.25">
      <c r="A16" s="8"/>
      <c r="B16" s="22" t="s">
        <v>33</v>
      </c>
      <c r="C16" s="23">
        <v>4030691.42</v>
      </c>
      <c r="D16" s="24"/>
    </row>
    <row r="17" spans="1:6" x14ac:dyDescent="0.25">
      <c r="A17" s="8"/>
      <c r="B17" s="22" t="s">
        <v>29</v>
      </c>
      <c r="C17" s="25">
        <v>561484.23</v>
      </c>
      <c r="D17" s="24"/>
    </row>
    <row r="18" spans="1:6" x14ac:dyDescent="0.25">
      <c r="A18" s="8"/>
      <c r="B18" s="20" t="s">
        <v>13</v>
      </c>
      <c r="C18" s="21">
        <f>SUM(C14:C17)</f>
        <v>128719625.67000002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2331458250.6399999</v>
      </c>
      <c r="D20" s="24"/>
    </row>
    <row r="21" spans="1:6" x14ac:dyDescent="0.25">
      <c r="A21" s="8"/>
      <c r="B21" s="22" t="s">
        <v>11</v>
      </c>
      <c r="C21" s="24">
        <v>18247777.789999999</v>
      </c>
      <c r="D21" s="24"/>
    </row>
    <row r="22" spans="1:6" s="4" customFormat="1" x14ac:dyDescent="0.25">
      <c r="A22" s="11"/>
      <c r="B22" s="22" t="s">
        <v>20</v>
      </c>
      <c r="C22" s="25">
        <v>-345539272.80000001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2004166755.6299999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2132886381.3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41033421.130000003</v>
      </c>
    </row>
    <row r="28" spans="1:6" x14ac:dyDescent="0.25">
      <c r="A28" s="8"/>
      <c r="B28" s="22" t="s">
        <v>4</v>
      </c>
      <c r="C28" s="24"/>
      <c r="D28" s="25">
        <v>18171351.969999999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59204773.100000001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5">
        <v>16959871.25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2073681608.1999998</v>
      </c>
      <c r="F35" s="15">
        <f>C24-D36</f>
        <v>0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2132886381.2999997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/>
      <c r="C40" s="36"/>
      <c r="D40" s="36"/>
    </row>
    <row r="41" spans="1:6" ht="16.5" x14ac:dyDescent="0.25">
      <c r="B41" s="37"/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/>
      <c r="C44" s="38"/>
      <c r="D44" s="38"/>
    </row>
    <row r="45" spans="1:6" ht="16.5" x14ac:dyDescent="0.25">
      <c r="B45" s="19"/>
      <c r="C45" s="39"/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3">
    <mergeCell ref="A10:D10"/>
    <mergeCell ref="A4:D4"/>
    <mergeCell ref="A6:D6"/>
    <mergeCell ref="A7:D7"/>
    <mergeCell ref="A8:D8"/>
    <mergeCell ref="A9:D9"/>
    <mergeCell ref="A51:D51"/>
    <mergeCell ref="B39:D39"/>
    <mergeCell ref="B40:D40"/>
    <mergeCell ref="B41:D41"/>
    <mergeCell ref="B42:D42"/>
    <mergeCell ref="C44:D44"/>
    <mergeCell ref="C45:D4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6BF0-EEE9-4916-9B84-36F7D7A7F201}">
  <dimension ref="A1:F51"/>
  <sheetViews>
    <sheetView workbookViewId="0">
      <selection activeCell="B5" sqref="B5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42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67757000.069999993</v>
      </c>
      <c r="D14" s="21"/>
    </row>
    <row r="15" spans="1:6" x14ac:dyDescent="0.25">
      <c r="A15" s="8"/>
      <c r="B15" s="22" t="s">
        <v>2</v>
      </c>
      <c r="C15" s="23">
        <v>48729969.869999997</v>
      </c>
      <c r="D15" s="24"/>
    </row>
    <row r="16" spans="1:6" x14ac:dyDescent="0.25">
      <c r="A16" s="8"/>
      <c r="B16" s="22" t="s">
        <v>33</v>
      </c>
      <c r="C16" s="23">
        <v>3381417.91</v>
      </c>
      <c r="D16" s="24"/>
    </row>
    <row r="17" spans="1:6" x14ac:dyDescent="0.25">
      <c r="A17" s="8"/>
      <c r="B17" s="22" t="s">
        <v>29</v>
      </c>
      <c r="C17" s="25">
        <v>561484.23</v>
      </c>
      <c r="D17" s="24"/>
    </row>
    <row r="18" spans="1:6" x14ac:dyDescent="0.25">
      <c r="A18" s="8"/>
      <c r="B18" s="20" t="s">
        <v>13</v>
      </c>
      <c r="C18" s="21">
        <f>SUM(C14:C17)</f>
        <v>120429872.08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2331458250.6399999</v>
      </c>
      <c r="D20" s="24"/>
    </row>
    <row r="21" spans="1:6" x14ac:dyDescent="0.25">
      <c r="A21" s="8"/>
      <c r="B21" s="22" t="s">
        <v>11</v>
      </c>
      <c r="C21" s="24">
        <v>18247777.789999999</v>
      </c>
      <c r="D21" s="24"/>
    </row>
    <row r="22" spans="1:6" s="4" customFormat="1" x14ac:dyDescent="0.25">
      <c r="A22" s="11"/>
      <c r="B22" s="22" t="s">
        <v>20</v>
      </c>
      <c r="C22" s="25">
        <v>-345761460.74000001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2003944567.6899998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2124374439.7699997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39894952.32</v>
      </c>
    </row>
    <row r="28" spans="1:6" x14ac:dyDescent="0.25">
      <c r="A28" s="8"/>
      <c r="B28" s="22" t="s">
        <v>4</v>
      </c>
      <c r="C28" s="24"/>
      <c r="D28" s="25">
        <v>18604469.52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58499421.840000004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5">
        <v>9153280.9800000004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2065875017.9299998</v>
      </c>
      <c r="F35" s="15">
        <f>C24-D36</f>
        <v>0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2124374439.7699997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1:D41"/>
    <mergeCell ref="B42:D42"/>
    <mergeCell ref="C44:D44"/>
    <mergeCell ref="C45:D45"/>
    <mergeCell ref="A51:D51"/>
    <mergeCell ref="B40:D40"/>
    <mergeCell ref="A4:D4"/>
    <mergeCell ref="A8:D8"/>
    <mergeCell ref="A9:D9"/>
    <mergeCell ref="A10:D10"/>
    <mergeCell ref="B39:D3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9D465-E320-42AC-81E1-203C0F9FB300}">
  <dimension ref="A1:F50"/>
  <sheetViews>
    <sheetView tabSelected="1" workbookViewId="0">
      <selection sqref="A1:XFD1048576"/>
    </sheetView>
  </sheetViews>
  <sheetFormatPr defaultColWidth="11.5703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43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62934850.090000004</v>
      </c>
      <c r="D14" s="21"/>
    </row>
    <row r="15" spans="1:6" x14ac:dyDescent="0.25">
      <c r="A15" s="8"/>
      <c r="B15" s="22" t="s">
        <v>2</v>
      </c>
      <c r="C15" s="23">
        <v>52464405.399999999</v>
      </c>
      <c r="D15" s="24"/>
    </row>
    <row r="16" spans="1:6" x14ac:dyDescent="0.25">
      <c r="A16" s="8"/>
      <c r="B16" s="22" t="s">
        <v>33</v>
      </c>
      <c r="C16" s="23">
        <v>2967566</v>
      </c>
      <c r="D16" s="24"/>
    </row>
    <row r="17" spans="1:6" x14ac:dyDescent="0.25">
      <c r="A17" s="8"/>
      <c r="B17" s="22" t="s">
        <v>29</v>
      </c>
      <c r="C17" s="25">
        <v>561484.23</v>
      </c>
      <c r="D17" s="24"/>
    </row>
    <row r="18" spans="1:6" x14ac:dyDescent="0.25">
      <c r="A18" s="8"/>
      <c r="B18" s="20" t="s">
        <v>13</v>
      </c>
      <c r="C18" s="21">
        <f>SUM(C14:C17)</f>
        <v>118928305.72000001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2333098179.0599999</v>
      </c>
      <c r="D20" s="24"/>
    </row>
    <row r="21" spans="1:6" x14ac:dyDescent="0.25">
      <c r="A21" s="8"/>
      <c r="B21" s="22" t="s">
        <v>11</v>
      </c>
      <c r="C21" s="24">
        <v>18247777.789999999</v>
      </c>
      <c r="D21" s="24"/>
    </row>
    <row r="22" spans="1:6" s="4" customFormat="1" x14ac:dyDescent="0.25">
      <c r="A22" s="11"/>
      <c r="B22" s="22" t="s">
        <v>20</v>
      </c>
      <c r="C22" s="25">
        <v>-346018778.20999998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2005327178.6399999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2124255484.3599999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5">
        <v>43472983.380000003</v>
      </c>
    </row>
    <row r="28" spans="1:6" ht="17.45" customHeight="1" x14ac:dyDescent="0.25">
      <c r="A28" s="8"/>
      <c r="B28" s="20" t="s">
        <v>18</v>
      </c>
      <c r="C28" s="24"/>
      <c r="D28" s="21">
        <f>SUM(D27:D27)</f>
        <v>43472983.380000003</v>
      </c>
    </row>
    <row r="29" spans="1:6" ht="21" customHeight="1" x14ac:dyDescent="0.25">
      <c r="A29" s="8"/>
      <c r="B29" s="20" t="s">
        <v>25</v>
      </c>
      <c r="C29" s="24"/>
      <c r="D29" s="21"/>
    </row>
    <row r="30" spans="1:6" ht="22.9" customHeight="1" x14ac:dyDescent="0.25">
      <c r="A30" s="8"/>
      <c r="B30" s="20" t="s">
        <v>5</v>
      </c>
      <c r="C30" s="24"/>
      <c r="D30" s="24"/>
    </row>
    <row r="31" spans="1:6" x14ac:dyDescent="0.25">
      <c r="A31" s="8"/>
      <c r="B31" s="22" t="s">
        <v>16</v>
      </c>
      <c r="C31" s="24"/>
      <c r="D31" s="23">
        <v>2261272081.5999999</v>
      </c>
      <c r="F31" s="32"/>
    </row>
    <row r="32" spans="1:6" x14ac:dyDescent="0.25">
      <c r="A32" s="8"/>
      <c r="B32" s="22" t="s">
        <v>14</v>
      </c>
      <c r="C32" s="24"/>
      <c r="D32" s="23">
        <v>-186732538.77000001</v>
      </c>
      <c r="F32" s="32"/>
    </row>
    <row r="33" spans="1:6" x14ac:dyDescent="0.25">
      <c r="A33" s="8"/>
      <c r="B33" s="22" t="s">
        <v>19</v>
      </c>
      <c r="C33" s="24"/>
      <c r="D33" s="25">
        <v>6242958.1500000004</v>
      </c>
      <c r="F33" s="15"/>
    </row>
    <row r="34" spans="1:6" x14ac:dyDescent="0.25">
      <c r="A34" s="8"/>
      <c r="B34" s="20" t="s">
        <v>9</v>
      </c>
      <c r="C34" s="21"/>
      <c r="D34" s="27">
        <f>SUM(D31:D33)</f>
        <v>2080782500.98</v>
      </c>
      <c r="F34" s="15">
        <f>C24-D35</f>
        <v>0</v>
      </c>
    </row>
    <row r="35" spans="1:6" ht="21.6" customHeight="1" thickBot="1" x14ac:dyDescent="0.3">
      <c r="A35" s="8"/>
      <c r="B35" s="20" t="s">
        <v>10</v>
      </c>
      <c r="C35" s="24"/>
      <c r="D35" s="28">
        <f>D28+D34</f>
        <v>2124255484.3600001</v>
      </c>
      <c r="F35" s="30"/>
    </row>
    <row r="36" spans="1:6" ht="15.75" thickTop="1" x14ac:dyDescent="0.25">
      <c r="A36" s="8"/>
      <c r="B36" s="9"/>
      <c r="C36" s="12"/>
      <c r="D36" s="12"/>
      <c r="F36" s="15"/>
    </row>
    <row r="37" spans="1:6" ht="15.75" x14ac:dyDescent="0.25">
      <c r="A37" s="8"/>
      <c r="B37" s="13"/>
      <c r="C37" s="14"/>
      <c r="D37" s="14"/>
    </row>
    <row r="38" spans="1:6" ht="18.600000000000001" customHeight="1" x14ac:dyDescent="0.25">
      <c r="B38" s="35"/>
      <c r="C38" s="35"/>
      <c r="D38" s="35"/>
      <c r="E38" s="15"/>
    </row>
    <row r="39" spans="1:6" ht="16.5" x14ac:dyDescent="0.25">
      <c r="B39" s="36" t="s">
        <v>26</v>
      </c>
      <c r="C39" s="36"/>
      <c r="D39" s="36"/>
    </row>
    <row r="40" spans="1:6" ht="16.5" x14ac:dyDescent="0.25">
      <c r="B40" s="37" t="s">
        <v>17</v>
      </c>
      <c r="C40" s="37"/>
      <c r="D40" s="37"/>
    </row>
    <row r="41" spans="1:6" ht="16.5" x14ac:dyDescent="0.25">
      <c r="B41" s="37"/>
      <c r="C41" s="37"/>
      <c r="D41" s="37"/>
    </row>
    <row r="42" spans="1:6" ht="16.5" x14ac:dyDescent="0.25">
      <c r="B42" s="16"/>
      <c r="C42" s="17"/>
      <c r="D42" s="17"/>
    </row>
    <row r="43" spans="1:6" ht="16.5" x14ac:dyDescent="0.25">
      <c r="B43" s="18" t="s">
        <v>27</v>
      </c>
      <c r="C43" s="38" t="s">
        <v>31</v>
      </c>
      <c r="D43" s="38"/>
    </row>
    <row r="44" spans="1:6" ht="16.5" x14ac:dyDescent="0.25">
      <c r="B44" s="19" t="s">
        <v>28</v>
      </c>
      <c r="C44" s="39" t="s">
        <v>30</v>
      </c>
      <c r="D44" s="39"/>
    </row>
    <row r="45" spans="1:6" ht="15.75" x14ac:dyDescent="0.25">
      <c r="B45" s="13"/>
      <c r="C45" s="14"/>
      <c r="D45" s="14"/>
    </row>
    <row r="46" spans="1:6" x14ac:dyDescent="0.25">
      <c r="B46" s="9"/>
      <c r="C46" s="12"/>
      <c r="D46" s="12"/>
    </row>
    <row r="50" spans="1:4" x14ac:dyDescent="0.25">
      <c r="A50" s="33"/>
      <c r="B50" s="33"/>
      <c r="C50" s="33"/>
      <c r="D50" s="33"/>
    </row>
  </sheetData>
  <mergeCells count="11">
    <mergeCell ref="B39:D39"/>
    <mergeCell ref="A4:D4"/>
    <mergeCell ref="A8:D8"/>
    <mergeCell ref="A9:D9"/>
    <mergeCell ref="A10:D10"/>
    <mergeCell ref="B38:D38"/>
    <mergeCell ref="B40:D40"/>
    <mergeCell ref="B41:D41"/>
    <mergeCell ref="C43:D43"/>
    <mergeCell ref="C44:D44"/>
    <mergeCell ref="A50:D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85F9-BE45-48B0-8097-79BCCAE412D3}">
  <dimension ref="B1:G47"/>
  <sheetViews>
    <sheetView workbookViewId="0">
      <selection activeCell="A2" sqref="A2:E7"/>
    </sheetView>
  </sheetViews>
  <sheetFormatPr defaultColWidth="11.42578125" defaultRowHeight="15" x14ac:dyDescent="0.25"/>
  <cols>
    <col min="2" max="2" width="2.85546875" style="6" customWidth="1"/>
    <col min="3" max="3" width="53.85546875" style="1" customWidth="1"/>
    <col min="4" max="5" width="20.85546875" style="5" customWidth="1"/>
    <col min="7" max="7" width="16.140625" customWidth="1"/>
  </cols>
  <sheetData>
    <row r="1" spans="2:7" ht="7.15" customHeight="1" x14ac:dyDescent="0.25">
      <c r="B1" s="7"/>
      <c r="C1"/>
      <c r="D1"/>
      <c r="E1"/>
    </row>
    <row r="2" spans="2:7" s="1" customFormat="1" ht="22.5" customHeight="1" x14ac:dyDescent="0.25">
      <c r="B2" s="31"/>
      <c r="C2" s="31"/>
      <c r="D2" s="31"/>
      <c r="E2" s="31"/>
      <c r="F2" s="2"/>
      <c r="G2" s="2"/>
    </row>
    <row r="3" spans="2:7" s="1" customFormat="1" ht="17.25" customHeight="1" x14ac:dyDescent="0.25">
      <c r="B3" s="31"/>
      <c r="C3" s="31"/>
      <c r="D3" s="31"/>
      <c r="E3" s="31"/>
      <c r="F3" s="2"/>
      <c r="G3" s="2"/>
    </row>
    <row r="4" spans="2:7" s="1" customFormat="1" ht="25.9" customHeight="1" x14ac:dyDescent="0.25">
      <c r="B4" s="34" t="s">
        <v>6</v>
      </c>
      <c r="C4" s="34"/>
      <c r="D4" s="34"/>
      <c r="E4" s="34"/>
      <c r="F4" s="2"/>
      <c r="G4" s="2"/>
    </row>
    <row r="5" spans="2:7" s="1" customFormat="1" ht="16.5" x14ac:dyDescent="0.25">
      <c r="B5" s="34" t="s">
        <v>34</v>
      </c>
      <c r="C5" s="34"/>
      <c r="D5" s="34"/>
      <c r="E5" s="34"/>
      <c r="F5" s="2"/>
      <c r="G5" s="2"/>
    </row>
    <row r="6" spans="2:7" s="1" customFormat="1" ht="16.5" x14ac:dyDescent="0.25">
      <c r="B6" s="34" t="s">
        <v>7</v>
      </c>
      <c r="C6" s="34"/>
      <c r="D6" s="34"/>
      <c r="E6" s="34"/>
      <c r="F6" s="3"/>
      <c r="G6" s="3"/>
    </row>
    <row r="7" spans="2:7" ht="10.9" customHeight="1" x14ac:dyDescent="0.25">
      <c r="B7" s="8"/>
      <c r="C7" s="9"/>
      <c r="D7" s="10"/>
      <c r="E7" s="10"/>
    </row>
    <row r="8" spans="2:7" s="4" customFormat="1" x14ac:dyDescent="0.25">
      <c r="B8" s="11"/>
      <c r="C8" s="20" t="s">
        <v>0</v>
      </c>
      <c r="D8" s="21"/>
      <c r="E8" s="21"/>
    </row>
    <row r="9" spans="2:7" s="4" customFormat="1" ht="20.45" customHeight="1" x14ac:dyDescent="0.25">
      <c r="B9" s="11"/>
      <c r="C9" s="20" t="s">
        <v>1</v>
      </c>
      <c r="D9" s="21"/>
      <c r="E9" s="21"/>
    </row>
    <row r="10" spans="2:7" s="4" customFormat="1" x14ac:dyDescent="0.25">
      <c r="B10" s="8"/>
      <c r="C10" s="22" t="s">
        <v>21</v>
      </c>
      <c r="D10" s="23">
        <v>59228160.939999998</v>
      </c>
      <c r="E10" s="21"/>
    </row>
    <row r="11" spans="2:7" x14ac:dyDescent="0.25">
      <c r="B11" s="8"/>
      <c r="C11" s="22" t="s">
        <v>2</v>
      </c>
      <c r="D11" s="23">
        <v>39553483.579999998</v>
      </c>
      <c r="E11" s="24"/>
    </row>
    <row r="12" spans="2:7" x14ac:dyDescent="0.25">
      <c r="B12" s="8"/>
      <c r="C12" s="22" t="s">
        <v>33</v>
      </c>
      <c r="D12" s="23">
        <v>9902342.9000000004</v>
      </c>
      <c r="E12" s="24"/>
    </row>
    <row r="13" spans="2:7" x14ac:dyDescent="0.25">
      <c r="B13" s="8"/>
      <c r="C13" s="22" t="s">
        <v>29</v>
      </c>
      <c r="D13" s="25">
        <v>1503137.29</v>
      </c>
      <c r="E13" s="24"/>
    </row>
    <row r="14" spans="2:7" x14ac:dyDescent="0.25">
      <c r="B14" s="8"/>
      <c r="C14" s="20" t="s">
        <v>13</v>
      </c>
      <c r="D14" s="21">
        <f>SUM(D10:D13)</f>
        <v>110187124.71000001</v>
      </c>
      <c r="E14" s="24"/>
    </row>
    <row r="15" spans="2:7" s="4" customFormat="1" ht="18.600000000000001" customHeight="1" x14ac:dyDescent="0.25">
      <c r="B15" s="11"/>
      <c r="C15" s="20" t="s">
        <v>22</v>
      </c>
      <c r="D15" s="21"/>
      <c r="E15" s="21"/>
    </row>
    <row r="16" spans="2:7" x14ac:dyDescent="0.25">
      <c r="B16" s="8"/>
      <c r="C16" s="22" t="s">
        <v>15</v>
      </c>
      <c r="D16" s="24">
        <v>2328625685.9899998</v>
      </c>
      <c r="E16" s="24"/>
    </row>
    <row r="17" spans="2:7" x14ac:dyDescent="0.25">
      <c r="B17" s="8"/>
      <c r="C17" s="22" t="s">
        <v>11</v>
      </c>
      <c r="D17" s="24">
        <v>14878929.02</v>
      </c>
      <c r="E17" s="24"/>
    </row>
    <row r="18" spans="2:7" s="4" customFormat="1" x14ac:dyDescent="0.25">
      <c r="B18" s="11"/>
      <c r="C18" s="22" t="s">
        <v>20</v>
      </c>
      <c r="D18" s="25">
        <v>-333033288.52999997</v>
      </c>
      <c r="E18" s="21"/>
    </row>
    <row r="19" spans="2:7" s="4" customFormat="1" x14ac:dyDescent="0.25">
      <c r="B19" s="11"/>
      <c r="C19" s="20" t="s">
        <v>23</v>
      </c>
      <c r="D19" s="29">
        <f>SUM(D16:D18)</f>
        <v>2010471326.4799998</v>
      </c>
      <c r="E19" s="21"/>
    </row>
    <row r="20" spans="2:7" ht="26.45" customHeight="1" thickBot="1" x14ac:dyDescent="0.3">
      <c r="B20" s="8"/>
      <c r="C20" s="20" t="s">
        <v>24</v>
      </c>
      <c r="D20" s="26">
        <f>D14+D19</f>
        <v>2120658451.1899998</v>
      </c>
      <c r="E20" s="24"/>
    </row>
    <row r="21" spans="2:7" s="4" customFormat="1" ht="25.15" customHeight="1" thickTop="1" x14ac:dyDescent="0.25">
      <c r="B21" s="11"/>
      <c r="C21" s="20" t="s">
        <v>3</v>
      </c>
      <c r="D21" s="21"/>
      <c r="E21" s="21"/>
    </row>
    <row r="22" spans="2:7" ht="18" customHeight="1" x14ac:dyDescent="0.25">
      <c r="B22" s="8"/>
      <c r="C22" s="20" t="s">
        <v>8</v>
      </c>
      <c r="D22" s="24"/>
      <c r="E22" s="24"/>
    </row>
    <row r="23" spans="2:7" x14ac:dyDescent="0.25">
      <c r="B23" s="8"/>
      <c r="C23" s="22" t="s">
        <v>12</v>
      </c>
      <c r="D23" s="24"/>
      <c r="E23" s="23">
        <v>43513736.240000002</v>
      </c>
    </row>
    <row r="24" spans="2:7" x14ac:dyDescent="0.25">
      <c r="B24" s="8"/>
      <c r="C24" s="22" t="s">
        <v>4</v>
      </c>
      <c r="D24" s="24"/>
      <c r="E24" s="25">
        <v>13466487.560000001</v>
      </c>
    </row>
    <row r="25" spans="2:7" ht="17.45" customHeight="1" x14ac:dyDescent="0.25">
      <c r="B25" s="8"/>
      <c r="C25" s="20" t="s">
        <v>18</v>
      </c>
      <c r="D25" s="24"/>
      <c r="E25" s="21">
        <f>SUM(E23:E24)</f>
        <v>56980223.800000004</v>
      </c>
    </row>
    <row r="26" spans="2:7" ht="21" customHeight="1" x14ac:dyDescent="0.25">
      <c r="B26" s="8"/>
      <c r="C26" s="20" t="s">
        <v>25</v>
      </c>
      <c r="D26" s="24"/>
      <c r="E26" s="21"/>
    </row>
    <row r="27" spans="2:7" ht="22.7" customHeight="1" x14ac:dyDescent="0.25">
      <c r="B27" s="8"/>
      <c r="C27" s="20" t="s">
        <v>5</v>
      </c>
      <c r="D27" s="24"/>
      <c r="E27" s="24"/>
    </row>
    <row r="28" spans="2:7" x14ac:dyDescent="0.25">
      <c r="B28" s="8"/>
      <c r="C28" s="22" t="s">
        <v>16</v>
      </c>
      <c r="D28" s="24"/>
      <c r="E28" s="23">
        <v>2261272081.5999999</v>
      </c>
      <c r="G28" s="32"/>
    </row>
    <row r="29" spans="2:7" x14ac:dyDescent="0.25">
      <c r="B29" s="8"/>
      <c r="C29" s="22" t="s">
        <v>14</v>
      </c>
      <c r="D29" s="24"/>
      <c r="E29" s="23">
        <v>-200713119.56</v>
      </c>
      <c r="G29" s="32"/>
    </row>
    <row r="30" spans="2:7" x14ac:dyDescent="0.25">
      <c r="B30" s="8"/>
      <c r="C30" s="22" t="s">
        <v>19</v>
      </c>
      <c r="D30" s="24"/>
      <c r="E30" s="23">
        <v>3119265.35</v>
      </c>
      <c r="G30" s="15"/>
    </row>
    <row r="31" spans="2:7" x14ac:dyDescent="0.25">
      <c r="B31" s="8"/>
      <c r="C31" s="20" t="s">
        <v>9</v>
      </c>
      <c r="D31" s="21"/>
      <c r="E31" s="27">
        <f>SUM(E28:E30)</f>
        <v>2063678227.3899999</v>
      </c>
    </row>
    <row r="32" spans="2:7" ht="21.6" customHeight="1" thickBot="1" x14ac:dyDescent="0.3">
      <c r="B32" s="8"/>
      <c r="C32" s="20" t="s">
        <v>10</v>
      </c>
      <c r="D32" s="24"/>
      <c r="E32" s="28">
        <f>E25+E31</f>
        <v>2120658451.1899998</v>
      </c>
      <c r="G32" s="30">
        <f>E32-D20</f>
        <v>0</v>
      </c>
    </row>
    <row r="33" spans="2:7" ht="15.75" thickTop="1" x14ac:dyDescent="0.25">
      <c r="B33" s="8"/>
      <c r="C33" s="9"/>
      <c r="D33" s="12"/>
      <c r="E33" s="12"/>
      <c r="G33" s="15"/>
    </row>
    <row r="34" spans="2:7" ht="15.75" x14ac:dyDescent="0.25">
      <c r="B34" s="8"/>
      <c r="C34" s="13"/>
      <c r="D34" s="14"/>
      <c r="E34" s="14"/>
    </row>
    <row r="35" spans="2:7" ht="15.75" x14ac:dyDescent="0.25">
      <c r="C35" s="35"/>
      <c r="D35" s="35"/>
      <c r="E35" s="35"/>
      <c r="F35" s="15"/>
    </row>
    <row r="36" spans="2:7" ht="16.5" x14ac:dyDescent="0.25">
      <c r="C36" s="36" t="s">
        <v>26</v>
      </c>
      <c r="D36" s="36"/>
      <c r="E36" s="36"/>
    </row>
    <row r="37" spans="2:7" ht="16.5" x14ac:dyDescent="0.25">
      <c r="C37" s="37" t="s">
        <v>17</v>
      </c>
      <c r="D37" s="37"/>
      <c r="E37" s="37"/>
    </row>
    <row r="38" spans="2:7" ht="16.5" x14ac:dyDescent="0.25">
      <c r="C38" s="37"/>
      <c r="D38" s="37"/>
      <c r="E38" s="37"/>
    </row>
    <row r="39" spans="2:7" ht="16.5" x14ac:dyDescent="0.25">
      <c r="C39" s="16"/>
      <c r="D39" s="17"/>
      <c r="E39" s="17"/>
    </row>
    <row r="40" spans="2:7" ht="16.5" x14ac:dyDescent="0.25">
      <c r="C40" s="18" t="s">
        <v>27</v>
      </c>
      <c r="D40" s="38" t="s">
        <v>31</v>
      </c>
      <c r="E40" s="38"/>
    </row>
    <row r="41" spans="2:7" ht="16.5" x14ac:dyDescent="0.25">
      <c r="C41" s="19" t="s">
        <v>28</v>
      </c>
      <c r="D41" s="39" t="s">
        <v>30</v>
      </c>
      <c r="E41" s="39"/>
    </row>
    <row r="42" spans="2:7" ht="15.75" x14ac:dyDescent="0.25">
      <c r="C42" s="13"/>
      <c r="D42" s="14"/>
      <c r="E42" s="14"/>
    </row>
    <row r="43" spans="2:7" x14ac:dyDescent="0.25">
      <c r="C43" s="9"/>
      <c r="D43" s="12"/>
      <c r="E43" s="12"/>
    </row>
    <row r="47" spans="2:7" x14ac:dyDescent="0.25">
      <c r="B47" s="33"/>
      <c r="C47" s="33"/>
      <c r="D47" s="33"/>
      <c r="E47" s="33"/>
    </row>
  </sheetData>
  <mergeCells count="10">
    <mergeCell ref="B47:E47"/>
    <mergeCell ref="B4:E4"/>
    <mergeCell ref="B5:E5"/>
    <mergeCell ref="B6:E6"/>
    <mergeCell ref="C35:E35"/>
    <mergeCell ref="C36:E36"/>
    <mergeCell ref="C37:E37"/>
    <mergeCell ref="C38:E38"/>
    <mergeCell ref="D40:E40"/>
    <mergeCell ref="D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D452-2084-4ADB-A4F3-ECF05FB191D1}">
  <dimension ref="A1:F49"/>
  <sheetViews>
    <sheetView workbookViewId="0">
      <selection activeCell="F13" sqref="F13"/>
    </sheetView>
  </sheetViews>
  <sheetFormatPr defaultColWidth="11.5703125" defaultRowHeight="15" x14ac:dyDescent="0.25"/>
  <cols>
    <col min="1" max="1" width="2.85546875" style="6" customWidth="1"/>
    <col min="2" max="2" width="53.85546875" style="1" customWidth="1"/>
    <col min="3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s="1" customFormat="1" ht="15.75" x14ac:dyDescent="0.25">
      <c r="A3" s="31"/>
      <c r="B3" s="31"/>
      <c r="C3" s="31"/>
      <c r="D3" s="31"/>
      <c r="E3" s="2"/>
      <c r="F3" s="2"/>
    </row>
    <row r="4" spans="1:6" s="1" customFormat="1" ht="22.5" customHeight="1" x14ac:dyDescent="0.25">
      <c r="A4" s="31"/>
      <c r="B4" s="31"/>
      <c r="C4" s="31"/>
      <c r="D4" s="31"/>
      <c r="E4" s="2"/>
      <c r="F4" s="2"/>
    </row>
    <row r="5" spans="1:6" s="1" customFormat="1" ht="17.25" customHeight="1" x14ac:dyDescent="0.25">
      <c r="A5" s="31"/>
      <c r="B5" s="31"/>
      <c r="C5" s="31"/>
      <c r="D5" s="31"/>
      <c r="E5" s="2"/>
      <c r="F5" s="2"/>
    </row>
    <row r="6" spans="1:6" s="1" customFormat="1" ht="25.9" customHeight="1" x14ac:dyDescent="0.25">
      <c r="A6" s="34" t="s">
        <v>6</v>
      </c>
      <c r="B6" s="34"/>
      <c r="C6" s="34"/>
      <c r="D6" s="34"/>
      <c r="E6" s="2"/>
      <c r="F6" s="2"/>
    </row>
    <row r="7" spans="1:6" s="1" customFormat="1" ht="16.5" x14ac:dyDescent="0.25">
      <c r="A7" s="34" t="s">
        <v>35</v>
      </c>
      <c r="B7" s="34"/>
      <c r="C7" s="34"/>
      <c r="D7" s="34"/>
      <c r="E7" s="2"/>
      <c r="F7" s="2"/>
    </row>
    <row r="8" spans="1:6" s="1" customFormat="1" ht="16.5" x14ac:dyDescent="0.25">
      <c r="A8" s="34" t="s">
        <v>7</v>
      </c>
      <c r="B8" s="34"/>
      <c r="C8" s="34"/>
      <c r="D8" s="34"/>
      <c r="E8" s="3"/>
      <c r="F8" s="3"/>
    </row>
    <row r="9" spans="1:6" ht="10.9" customHeight="1" x14ac:dyDescent="0.25">
      <c r="A9" s="8"/>
      <c r="B9" s="9"/>
      <c r="C9" s="10"/>
      <c r="D9" s="10"/>
    </row>
    <row r="10" spans="1:6" s="4" customFormat="1" x14ac:dyDescent="0.25">
      <c r="A10" s="11"/>
      <c r="B10" s="20" t="s">
        <v>0</v>
      </c>
      <c r="C10" s="21"/>
      <c r="D10" s="21"/>
    </row>
    <row r="11" spans="1:6" s="4" customFormat="1" ht="20.45" customHeight="1" x14ac:dyDescent="0.25">
      <c r="A11" s="11"/>
      <c r="B11" s="20" t="s">
        <v>1</v>
      </c>
      <c r="C11" s="21"/>
      <c r="D11" s="21"/>
    </row>
    <row r="12" spans="1:6" s="4" customFormat="1" x14ac:dyDescent="0.25">
      <c r="A12" s="8"/>
      <c r="B12" s="22" t="s">
        <v>21</v>
      </c>
      <c r="C12" s="23">
        <v>60797529.859999999</v>
      </c>
      <c r="D12" s="21"/>
    </row>
    <row r="13" spans="1:6" x14ac:dyDescent="0.25">
      <c r="A13" s="8"/>
      <c r="B13" s="22" t="s">
        <v>2</v>
      </c>
      <c r="C13" s="23">
        <v>41280780.200000003</v>
      </c>
      <c r="D13" s="24"/>
    </row>
    <row r="14" spans="1:6" x14ac:dyDescent="0.25">
      <c r="A14" s="8"/>
      <c r="B14" s="22" t="s">
        <v>33</v>
      </c>
      <c r="C14" s="23">
        <v>1921038.7</v>
      </c>
      <c r="D14" s="24"/>
    </row>
    <row r="15" spans="1:6" x14ac:dyDescent="0.25">
      <c r="A15" s="8"/>
      <c r="B15" s="22" t="s">
        <v>29</v>
      </c>
      <c r="C15" s="25">
        <v>1026088.29</v>
      </c>
      <c r="D15" s="24"/>
    </row>
    <row r="16" spans="1:6" x14ac:dyDescent="0.25">
      <c r="A16" s="8"/>
      <c r="B16" s="20" t="s">
        <v>13</v>
      </c>
      <c r="C16" s="21">
        <f>SUM(C12:C15)</f>
        <v>105025437.05000001</v>
      </c>
      <c r="D16" s="24"/>
    </row>
    <row r="17" spans="1:6" s="4" customFormat="1" ht="18.600000000000001" customHeight="1" x14ac:dyDescent="0.25">
      <c r="A17" s="11"/>
      <c r="B17" s="20" t="s">
        <v>22</v>
      </c>
      <c r="C17" s="21"/>
      <c r="D17" s="21"/>
    </row>
    <row r="18" spans="1:6" x14ac:dyDescent="0.25">
      <c r="A18" s="8"/>
      <c r="B18" s="22" t="s">
        <v>15</v>
      </c>
      <c r="C18" s="24">
        <v>2328625685.9899998</v>
      </c>
      <c r="D18" s="24"/>
    </row>
    <row r="19" spans="1:6" x14ac:dyDescent="0.25">
      <c r="A19" s="8"/>
      <c r="B19" s="22" t="s">
        <v>11</v>
      </c>
      <c r="C19" s="24">
        <v>15090793.43</v>
      </c>
      <c r="D19" s="24"/>
    </row>
    <row r="20" spans="1:6" s="4" customFormat="1" x14ac:dyDescent="0.25">
      <c r="A20" s="11"/>
      <c r="B20" s="22" t="s">
        <v>20</v>
      </c>
      <c r="C20" s="25">
        <v>-336726841.50999999</v>
      </c>
      <c r="D20" s="21"/>
    </row>
    <row r="21" spans="1:6" s="4" customFormat="1" x14ac:dyDescent="0.25">
      <c r="A21" s="11"/>
      <c r="B21" s="20" t="s">
        <v>23</v>
      </c>
      <c r="C21" s="29">
        <f>SUM(C18:C20)</f>
        <v>2006989637.9099996</v>
      </c>
      <c r="D21" s="21"/>
    </row>
    <row r="22" spans="1:6" ht="26.45" customHeight="1" thickBot="1" x14ac:dyDescent="0.3">
      <c r="A22" s="8"/>
      <c r="B22" s="20" t="s">
        <v>24</v>
      </c>
      <c r="C22" s="26">
        <f>C16+C21</f>
        <v>2112015074.9599996</v>
      </c>
      <c r="D22" s="24"/>
    </row>
    <row r="23" spans="1:6" s="4" customFormat="1" ht="25.15" customHeight="1" thickTop="1" x14ac:dyDescent="0.25">
      <c r="A23" s="11"/>
      <c r="B23" s="20" t="s">
        <v>3</v>
      </c>
      <c r="C23" s="21"/>
      <c r="D23" s="21"/>
    </row>
    <row r="24" spans="1:6" ht="18" customHeight="1" x14ac:dyDescent="0.25">
      <c r="A24" s="8"/>
      <c r="B24" s="20" t="s">
        <v>8</v>
      </c>
      <c r="C24" s="24"/>
      <c r="D24" s="24"/>
    </row>
    <row r="25" spans="1:6" x14ac:dyDescent="0.25">
      <c r="A25" s="8"/>
      <c r="B25" s="22" t="s">
        <v>12</v>
      </c>
      <c r="C25" s="24"/>
      <c r="D25" s="23">
        <v>39894077.329999998</v>
      </c>
    </row>
    <row r="26" spans="1:6" x14ac:dyDescent="0.25">
      <c r="A26" s="8"/>
      <c r="B26" s="22" t="s">
        <v>4</v>
      </c>
      <c r="C26" s="24"/>
      <c r="D26" s="25">
        <v>13463994.890000001</v>
      </c>
    </row>
    <row r="27" spans="1:6" ht="17.45" customHeight="1" x14ac:dyDescent="0.25">
      <c r="A27" s="8"/>
      <c r="B27" s="20" t="s">
        <v>18</v>
      </c>
      <c r="C27" s="24"/>
      <c r="D27" s="21">
        <f>SUM(D25:D26)</f>
        <v>53358072.219999999</v>
      </c>
    </row>
    <row r="28" spans="1:6" ht="21" customHeight="1" x14ac:dyDescent="0.25">
      <c r="A28" s="8"/>
      <c r="B28" s="20" t="s">
        <v>25</v>
      </c>
      <c r="C28" s="24"/>
      <c r="D28" s="21"/>
    </row>
    <row r="29" spans="1:6" ht="22.7" customHeight="1" x14ac:dyDescent="0.25">
      <c r="A29" s="8"/>
      <c r="B29" s="20" t="s">
        <v>5</v>
      </c>
      <c r="C29" s="24"/>
      <c r="D29" s="24"/>
    </row>
    <row r="30" spans="1:6" x14ac:dyDescent="0.25">
      <c r="A30" s="8"/>
      <c r="B30" s="22" t="s">
        <v>16</v>
      </c>
      <c r="C30" s="24"/>
      <c r="D30" s="23">
        <v>2261272081.5999999</v>
      </c>
      <c r="F30" s="32"/>
    </row>
    <row r="31" spans="1:6" x14ac:dyDescent="0.25">
      <c r="A31" s="8"/>
      <c r="B31" s="22" t="s">
        <v>14</v>
      </c>
      <c r="C31" s="24"/>
      <c r="D31" s="23">
        <v>-208694423.75999999</v>
      </c>
      <c r="F31" s="32"/>
    </row>
    <row r="32" spans="1:6" x14ac:dyDescent="0.25">
      <c r="A32" s="8"/>
      <c r="B32" s="22" t="s">
        <v>19</v>
      </c>
      <c r="C32" s="24"/>
      <c r="D32" s="23">
        <v>6079344.9000000004</v>
      </c>
      <c r="F32" s="15"/>
    </row>
    <row r="33" spans="1:6" x14ac:dyDescent="0.25">
      <c r="A33" s="8"/>
      <c r="B33" s="20" t="s">
        <v>9</v>
      </c>
      <c r="C33" s="21"/>
      <c r="D33" s="27">
        <f>SUM(D30:D32)</f>
        <v>2058657002.74</v>
      </c>
    </row>
    <row r="34" spans="1:6" ht="21.6" customHeight="1" thickBot="1" x14ac:dyDescent="0.3">
      <c r="A34" s="8"/>
      <c r="B34" s="20" t="s">
        <v>10</v>
      </c>
      <c r="C34" s="24"/>
      <c r="D34" s="28">
        <f>D27+D33</f>
        <v>2112015074.96</v>
      </c>
      <c r="F34" s="30">
        <f>D34-C22</f>
        <v>0</v>
      </c>
    </row>
    <row r="35" spans="1:6" ht="15.75" thickTop="1" x14ac:dyDescent="0.25">
      <c r="A35" s="8"/>
      <c r="B35" s="9"/>
      <c r="C35" s="12"/>
      <c r="D35" s="12"/>
      <c r="F35" s="15"/>
    </row>
    <row r="36" spans="1:6" ht="15.75" x14ac:dyDescent="0.25">
      <c r="A36" s="8"/>
      <c r="B36" s="13"/>
      <c r="C36" s="14"/>
      <c r="D36" s="14"/>
    </row>
    <row r="37" spans="1:6" ht="15.75" x14ac:dyDescent="0.25">
      <c r="B37" s="35"/>
      <c r="C37" s="35"/>
      <c r="D37" s="35"/>
      <c r="E37" s="15"/>
    </row>
    <row r="38" spans="1:6" ht="16.5" x14ac:dyDescent="0.25">
      <c r="B38" s="36" t="s">
        <v>26</v>
      </c>
      <c r="C38" s="36"/>
      <c r="D38" s="36"/>
    </row>
    <row r="39" spans="1:6" ht="16.5" x14ac:dyDescent="0.25">
      <c r="B39" s="37" t="s">
        <v>17</v>
      </c>
      <c r="C39" s="37"/>
      <c r="D39" s="37"/>
    </row>
    <row r="40" spans="1:6" ht="16.5" x14ac:dyDescent="0.25">
      <c r="B40" s="37"/>
      <c r="C40" s="37"/>
      <c r="D40" s="37"/>
    </row>
    <row r="41" spans="1:6" ht="16.5" x14ac:dyDescent="0.25">
      <c r="B41" s="16"/>
      <c r="C41" s="17"/>
      <c r="D41" s="17"/>
    </row>
    <row r="42" spans="1:6" ht="16.5" x14ac:dyDescent="0.25">
      <c r="B42" s="18" t="s">
        <v>27</v>
      </c>
      <c r="C42" s="38" t="s">
        <v>31</v>
      </c>
      <c r="D42" s="38"/>
    </row>
    <row r="43" spans="1:6" ht="16.5" x14ac:dyDescent="0.25">
      <c r="B43" s="19" t="s">
        <v>28</v>
      </c>
      <c r="C43" s="39" t="s">
        <v>30</v>
      </c>
      <c r="D43" s="39"/>
    </row>
    <row r="44" spans="1:6" ht="15.75" x14ac:dyDescent="0.25">
      <c r="B44" s="13"/>
      <c r="C44" s="14"/>
      <c r="D44" s="14"/>
    </row>
    <row r="45" spans="1:6" x14ac:dyDescent="0.25">
      <c r="B45" s="9"/>
      <c r="C45" s="12"/>
      <c r="D45" s="12"/>
    </row>
    <row r="49" spans="1:4" x14ac:dyDescent="0.25">
      <c r="A49" s="33"/>
      <c r="B49" s="33"/>
      <c r="C49" s="33"/>
      <c r="D49" s="33"/>
    </row>
  </sheetData>
  <mergeCells count="10">
    <mergeCell ref="C43:D43"/>
    <mergeCell ref="A49:D49"/>
    <mergeCell ref="A6:D6"/>
    <mergeCell ref="A7:D7"/>
    <mergeCell ref="B37:D37"/>
    <mergeCell ref="B38:D38"/>
    <mergeCell ref="C42:D42"/>
    <mergeCell ref="A8:D8"/>
    <mergeCell ref="B39:D39"/>
    <mergeCell ref="B40:D4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1A27-F695-474B-8E15-366C934F21A0}">
  <dimension ref="A1:F51"/>
  <sheetViews>
    <sheetView workbookViewId="0">
      <selection activeCell="B5" sqref="A5:D8"/>
    </sheetView>
  </sheetViews>
  <sheetFormatPr defaultColWidth="11.42578125" defaultRowHeight="15" x14ac:dyDescent="0.25"/>
  <cols>
    <col min="1" max="1" width="2.85546875" style="6" customWidth="1"/>
    <col min="2" max="2" width="53.85546875" style="1" customWidth="1"/>
    <col min="3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22.5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36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67239276.260000005</v>
      </c>
      <c r="D14" s="21"/>
    </row>
    <row r="15" spans="1:6" x14ac:dyDescent="0.25">
      <c r="A15" s="8"/>
      <c r="B15" s="22" t="s">
        <v>2</v>
      </c>
      <c r="C15" s="23">
        <v>44143890.640000001</v>
      </c>
      <c r="D15" s="24"/>
    </row>
    <row r="16" spans="1:6" x14ac:dyDescent="0.25">
      <c r="A16" s="8"/>
      <c r="B16" s="22" t="s">
        <v>33</v>
      </c>
      <c r="C16" s="23">
        <v>3578721.36</v>
      </c>
      <c r="D16" s="24"/>
    </row>
    <row r="17" spans="1:6" x14ac:dyDescent="0.25">
      <c r="A17" s="8"/>
      <c r="B17" s="22" t="s">
        <v>29</v>
      </c>
      <c r="C17" s="25">
        <v>585890.49</v>
      </c>
      <c r="D17" s="24"/>
    </row>
    <row r="18" spans="1:6" x14ac:dyDescent="0.25">
      <c r="A18" s="8"/>
      <c r="B18" s="20" t="s">
        <v>13</v>
      </c>
      <c r="C18" s="21">
        <f>SUM(C14:C17)</f>
        <v>115547778.75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2328625685.9899998</v>
      </c>
      <c r="D20" s="24"/>
    </row>
    <row r="21" spans="1:6" x14ac:dyDescent="0.25">
      <c r="A21" s="8"/>
      <c r="B21" s="22" t="s">
        <v>11</v>
      </c>
      <c r="C21" s="24">
        <v>15252255.529999999</v>
      </c>
      <c r="D21" s="24"/>
    </row>
    <row r="22" spans="1:6" s="4" customFormat="1" x14ac:dyDescent="0.25">
      <c r="A22" s="11"/>
      <c r="B22" s="22" t="s">
        <v>20</v>
      </c>
      <c r="C22" s="25">
        <v>-340420394.49000001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2003457547.03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2119005325.78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39836513.640000001</v>
      </c>
    </row>
    <row r="28" spans="1:6" x14ac:dyDescent="0.25">
      <c r="A28" s="8"/>
      <c r="B28" s="22" t="s">
        <v>4</v>
      </c>
      <c r="C28" s="24"/>
      <c r="D28" s="25">
        <v>13460731.26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53297244.899999999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7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-207036741.09999999</v>
      </c>
      <c r="F33" s="32"/>
    </row>
    <row r="34" spans="1:6" x14ac:dyDescent="0.25">
      <c r="A34" s="8"/>
      <c r="B34" s="22" t="s">
        <v>19</v>
      </c>
      <c r="C34" s="24"/>
      <c r="D34" s="23">
        <v>11472740.380000001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2065708080.8800001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2119005325.7800002</v>
      </c>
      <c r="F36" s="30">
        <f>D36-C24</f>
        <v>0</v>
      </c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5.75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A51:D51"/>
    <mergeCell ref="A9:D9"/>
    <mergeCell ref="A10:D10"/>
    <mergeCell ref="A4:D4"/>
    <mergeCell ref="A8:D8"/>
    <mergeCell ref="B41:D41"/>
    <mergeCell ref="C44:D44"/>
    <mergeCell ref="C45:D45"/>
    <mergeCell ref="B42:D42"/>
    <mergeCell ref="B39:D39"/>
    <mergeCell ref="B40:D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4D12-3D70-4760-B443-EFAAFDC3DBFF}">
  <dimension ref="A1:F51"/>
  <sheetViews>
    <sheetView workbookViewId="0">
      <selection activeCell="D7" sqref="D7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22.5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37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71987836.480000004</v>
      </c>
      <c r="D14" s="21"/>
    </row>
    <row r="15" spans="1:6" x14ac:dyDescent="0.25">
      <c r="A15" s="8"/>
      <c r="B15" s="22" t="s">
        <v>2</v>
      </c>
      <c r="C15" s="23">
        <v>45080442.299999997</v>
      </c>
      <c r="D15" s="24"/>
    </row>
    <row r="16" spans="1:6" x14ac:dyDescent="0.25">
      <c r="A16" s="8"/>
      <c r="B16" s="22" t="s">
        <v>33</v>
      </c>
      <c r="C16" s="23">
        <v>6065117.8099999996</v>
      </c>
      <c r="D16" s="24"/>
    </row>
    <row r="17" spans="1:6" x14ac:dyDescent="0.25">
      <c r="A17" s="8"/>
      <c r="B17" s="22" t="s">
        <v>29</v>
      </c>
      <c r="C17" s="25">
        <v>561484.23</v>
      </c>
      <c r="D17" s="24"/>
    </row>
    <row r="18" spans="1:6" x14ac:dyDescent="0.25">
      <c r="A18" s="8"/>
      <c r="B18" s="20" t="s">
        <v>13</v>
      </c>
      <c r="C18" s="21">
        <f>SUM(C14:C17)</f>
        <v>123694880.82000001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2328625685.9899998</v>
      </c>
      <c r="D20" s="24"/>
    </row>
    <row r="21" spans="1:6" x14ac:dyDescent="0.25">
      <c r="A21" s="8"/>
      <c r="B21" s="22" t="s">
        <v>11</v>
      </c>
      <c r="C21" s="24">
        <v>15252255.529999999</v>
      </c>
      <c r="D21" s="24"/>
    </row>
    <row r="22" spans="1:6" s="4" customFormat="1" x14ac:dyDescent="0.25">
      <c r="A22" s="11"/>
      <c r="B22" s="22" t="s">
        <v>20</v>
      </c>
      <c r="C22" s="25">
        <v>-344113947.47000003</v>
      </c>
      <c r="D22" s="21"/>
    </row>
    <row r="23" spans="1:6" s="4" customFormat="1" x14ac:dyDescent="0.25">
      <c r="A23" s="11"/>
      <c r="B23" s="20" t="s">
        <v>23</v>
      </c>
      <c r="C23" s="29">
        <f>SUM(C20:C22)</f>
        <v>1999763994.05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2123458874.8699999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41878272.359999999</v>
      </c>
    </row>
    <row r="28" spans="1:6" x14ac:dyDescent="0.25">
      <c r="A28" s="8"/>
      <c r="B28" s="22" t="s">
        <v>4</v>
      </c>
      <c r="C28" s="24"/>
      <c r="D28" s="25">
        <v>13451567.630000001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55329839.990000002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3">
        <v>11407297.9300001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2068129034.8799999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2123458874.8699999</v>
      </c>
      <c r="F36" s="30">
        <f>D36-C24</f>
        <v>0</v>
      </c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0:D40"/>
    <mergeCell ref="A4:D4"/>
    <mergeCell ref="A8:D8"/>
    <mergeCell ref="A9:D9"/>
    <mergeCell ref="A10:D10"/>
    <mergeCell ref="B39:D39"/>
    <mergeCell ref="B41:D41"/>
    <mergeCell ref="B42:D42"/>
    <mergeCell ref="C44:D44"/>
    <mergeCell ref="C45:D45"/>
    <mergeCell ref="A51:D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6351-CB28-45F2-9BE2-F58EACCD4ADD}">
  <dimension ref="A1:F51"/>
  <sheetViews>
    <sheetView topLeftCell="A19" workbookViewId="0">
      <selection activeCell="F8" sqref="F8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22.5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38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75114088.079999998</v>
      </c>
      <c r="D14" s="21"/>
    </row>
    <row r="15" spans="1:6" x14ac:dyDescent="0.25">
      <c r="A15" s="8"/>
      <c r="B15" s="22" t="s">
        <v>2</v>
      </c>
      <c r="C15" s="23">
        <v>45035353.670000002</v>
      </c>
      <c r="D15" s="24"/>
    </row>
    <row r="16" spans="1:6" x14ac:dyDescent="0.25">
      <c r="A16" s="8"/>
      <c r="B16" s="22" t="s">
        <v>33</v>
      </c>
      <c r="C16" s="23">
        <v>3553132.75</v>
      </c>
      <c r="D16" s="24"/>
    </row>
    <row r="17" spans="1:6" x14ac:dyDescent="0.25">
      <c r="A17" s="8"/>
      <c r="B17" s="22" t="s">
        <v>29</v>
      </c>
      <c r="C17" s="25">
        <v>985054.25</v>
      </c>
      <c r="D17" s="24"/>
    </row>
    <row r="18" spans="1:6" x14ac:dyDescent="0.25">
      <c r="A18" s="8"/>
      <c r="B18" s="20" t="s">
        <v>13</v>
      </c>
      <c r="C18" s="21">
        <f>SUM(C14:C17)</f>
        <v>124687628.75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2329846756.8299999</v>
      </c>
      <c r="D20" s="24"/>
    </row>
    <row r="21" spans="1:6" x14ac:dyDescent="0.25">
      <c r="A21" s="8"/>
      <c r="B21" s="22" t="s">
        <v>11</v>
      </c>
      <c r="C21" s="24">
        <v>15288663.93</v>
      </c>
      <c r="D21" s="24"/>
    </row>
    <row r="22" spans="1:6" s="4" customFormat="1" x14ac:dyDescent="0.25">
      <c r="A22" s="11"/>
      <c r="B22" s="22" t="s">
        <v>20</v>
      </c>
      <c r="C22" s="25">
        <v>-344650521.04000002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2000484899.7199998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2125172528.4699998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42410063.140000001</v>
      </c>
    </row>
    <row r="28" spans="1:6" x14ac:dyDescent="0.25">
      <c r="A28" s="8"/>
      <c r="B28" s="22" t="s">
        <v>4</v>
      </c>
      <c r="C28" s="24"/>
      <c r="D28" s="25">
        <v>16451567.630000001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58861630.770000003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3">
        <v>9589160.75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2066310897.6999998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2125172528.4699998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1:D41"/>
    <mergeCell ref="B42:D42"/>
    <mergeCell ref="C44:D44"/>
    <mergeCell ref="C45:D45"/>
    <mergeCell ref="A51:D51"/>
    <mergeCell ref="B40:D40"/>
    <mergeCell ref="A4:D4"/>
    <mergeCell ref="A8:D8"/>
    <mergeCell ref="A9:D9"/>
    <mergeCell ref="A10:D10"/>
    <mergeCell ref="B39:D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7F26-6EB2-4EE0-B50F-31954EB6D250}">
  <dimension ref="A1:F51"/>
  <sheetViews>
    <sheetView workbookViewId="0">
      <selection activeCell="H8" sqref="H8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22.5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39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74225088.859999999</v>
      </c>
      <c r="D14" s="21"/>
    </row>
    <row r="15" spans="1:6" x14ac:dyDescent="0.25">
      <c r="A15" s="8"/>
      <c r="B15" s="22" t="s">
        <v>2</v>
      </c>
      <c r="C15" s="23">
        <v>45209581.979999997</v>
      </c>
      <c r="D15" s="24"/>
    </row>
    <row r="16" spans="1:6" x14ac:dyDescent="0.25">
      <c r="A16" s="8"/>
      <c r="B16" s="22" t="s">
        <v>33</v>
      </c>
      <c r="C16" s="23">
        <v>3864439.93</v>
      </c>
      <c r="D16" s="24"/>
    </row>
    <row r="17" spans="1:6" x14ac:dyDescent="0.25">
      <c r="A17" s="8"/>
      <c r="B17" s="22" t="s">
        <v>29</v>
      </c>
      <c r="C17" s="25">
        <v>985054.25</v>
      </c>
      <c r="D17" s="24"/>
    </row>
    <row r="18" spans="1:6" x14ac:dyDescent="0.25">
      <c r="A18" s="8"/>
      <c r="B18" s="20" t="s">
        <v>13</v>
      </c>
      <c r="C18" s="21">
        <f>SUM(C14:C17)</f>
        <v>124284165.02000001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2329846756.8299999</v>
      </c>
      <c r="D20" s="24"/>
    </row>
    <row r="21" spans="1:6" x14ac:dyDescent="0.25">
      <c r="A21" s="8"/>
      <c r="B21" s="22" t="s">
        <v>11</v>
      </c>
      <c r="C21" s="24">
        <v>17884314.760000002</v>
      </c>
      <c r="D21" s="24"/>
    </row>
    <row r="22" spans="1:6" s="4" customFormat="1" x14ac:dyDescent="0.25">
      <c r="A22" s="11"/>
      <c r="B22" s="22" t="s">
        <v>20</v>
      </c>
      <c r="C22" s="25">
        <v>-344872708.98000002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2002858362.6100001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2127142527.6300001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47152812.32</v>
      </c>
    </row>
    <row r="28" spans="1:6" x14ac:dyDescent="0.25">
      <c r="A28" s="8"/>
      <c r="B28" s="22" t="s">
        <v>4</v>
      </c>
      <c r="C28" s="24"/>
      <c r="D28" s="25">
        <v>16773369.939999999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63926182.259999998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3">
        <v>6494608.4199999999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2063216345.3699999</v>
      </c>
      <c r="F35" s="15">
        <f>C24-D36</f>
        <v>0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2127142527.6299999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0:D40"/>
    <mergeCell ref="A4:D4"/>
    <mergeCell ref="A8:D8"/>
    <mergeCell ref="A9:D9"/>
    <mergeCell ref="A10:D10"/>
    <mergeCell ref="B39:D39"/>
    <mergeCell ref="B41:D41"/>
    <mergeCell ref="B42:D42"/>
    <mergeCell ref="C44:D44"/>
    <mergeCell ref="C45:D45"/>
    <mergeCell ref="A51:D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A08A-A923-4EF5-89EF-775906C4C560}">
  <dimension ref="A1:F51"/>
  <sheetViews>
    <sheetView topLeftCell="A28" workbookViewId="0">
      <selection activeCell="A10" sqref="A10:D10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22.5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41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69112306.819999993</v>
      </c>
      <c r="D14" s="21"/>
    </row>
    <row r="15" spans="1:6" x14ac:dyDescent="0.25">
      <c r="A15" s="8"/>
      <c r="B15" s="22" t="s">
        <v>2</v>
      </c>
      <c r="C15" s="23">
        <v>45456227.490000002</v>
      </c>
      <c r="D15" s="24"/>
    </row>
    <row r="16" spans="1:6" x14ac:dyDescent="0.25">
      <c r="A16" s="8"/>
      <c r="B16" s="22" t="s">
        <v>33</v>
      </c>
      <c r="C16" s="23">
        <v>3071109.23</v>
      </c>
      <c r="D16" s="24"/>
    </row>
    <row r="17" spans="1:6" x14ac:dyDescent="0.25">
      <c r="A17" s="8"/>
      <c r="B17" s="22" t="s">
        <v>29</v>
      </c>
      <c r="C17" s="25">
        <v>673524.53</v>
      </c>
      <c r="D17" s="24"/>
    </row>
    <row r="18" spans="1:6" x14ac:dyDescent="0.25">
      <c r="A18" s="8"/>
      <c r="B18" s="20" t="s">
        <v>13</v>
      </c>
      <c r="C18" s="21">
        <f>SUM(C14:C17)</f>
        <v>118313168.07000001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2331329251.8899999</v>
      </c>
      <c r="D20" s="24"/>
    </row>
    <row r="21" spans="1:6" x14ac:dyDescent="0.25">
      <c r="A21" s="8"/>
      <c r="B21" s="22" t="s">
        <v>11</v>
      </c>
      <c r="C21" s="24">
        <v>17901216.359999999</v>
      </c>
      <c r="D21" s="24"/>
    </row>
    <row r="22" spans="1:6" s="4" customFormat="1" x14ac:dyDescent="0.25">
      <c r="A22" s="11"/>
      <c r="B22" s="22" t="s">
        <v>20</v>
      </c>
      <c r="C22" s="25">
        <v>-345094896.92000002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2004135571.3299999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2122448739.3999999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43727528.530000001</v>
      </c>
    </row>
    <row r="28" spans="1:6" x14ac:dyDescent="0.25">
      <c r="A28" s="8"/>
      <c r="B28" s="22" t="s">
        <v>4</v>
      </c>
      <c r="C28" s="24"/>
      <c r="D28" s="25">
        <v>17247395.34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60974923.870000005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5">
        <v>4752078.58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2061473815.5299997</v>
      </c>
      <c r="F35" s="15">
        <f>C24-D36</f>
        <v>0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2122448739.3999996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1:D41"/>
    <mergeCell ref="B42:D42"/>
    <mergeCell ref="C44:D44"/>
    <mergeCell ref="C45:D45"/>
    <mergeCell ref="A51:D51"/>
    <mergeCell ref="B40:D40"/>
    <mergeCell ref="A4:D4"/>
    <mergeCell ref="A8:D8"/>
    <mergeCell ref="A9:D9"/>
    <mergeCell ref="A10:D10"/>
    <mergeCell ref="B39:D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D971-A4E6-457B-83D3-7A3F1580B54A}">
  <dimension ref="A1:F51"/>
  <sheetViews>
    <sheetView workbookViewId="0">
      <selection activeCell="B41" sqref="B41:D41"/>
    </sheetView>
  </sheetViews>
  <sheetFormatPr defaultColWidth="11.42578125" defaultRowHeight="15" x14ac:dyDescent="0.25"/>
  <cols>
    <col min="1" max="1" width="2.7109375" style="6" customWidth="1"/>
    <col min="2" max="2" width="53.7109375" style="1" customWidth="1"/>
    <col min="3" max="3" width="20.7109375" style="5" customWidth="1"/>
    <col min="4" max="4" width="20.85546875" style="5" customWidth="1"/>
    <col min="6" max="6" width="16.140625" customWidth="1"/>
  </cols>
  <sheetData>
    <row r="1" spans="1:6" ht="7.15" customHeight="1" x14ac:dyDescent="0.25">
      <c r="A1" s="7"/>
      <c r="B1"/>
      <c r="C1"/>
      <c r="D1"/>
    </row>
    <row r="2" spans="1:6" x14ac:dyDescent="0.25">
      <c r="A2" s="7"/>
      <c r="B2"/>
      <c r="C2"/>
      <c r="D2"/>
    </row>
    <row r="3" spans="1:6" x14ac:dyDescent="0.25">
      <c r="A3" s="7"/>
      <c r="B3"/>
      <c r="C3"/>
      <c r="D3"/>
    </row>
    <row r="4" spans="1:6" s="1" customFormat="1" ht="9" customHeight="1" x14ac:dyDescent="0.25">
      <c r="A4" s="33"/>
      <c r="B4" s="33"/>
      <c r="C4" s="33"/>
      <c r="D4" s="33"/>
      <c r="E4" s="2"/>
      <c r="F4" s="2"/>
    </row>
    <row r="5" spans="1:6" s="1" customFormat="1" ht="15.75" x14ac:dyDescent="0.25">
      <c r="A5" s="31"/>
      <c r="B5" s="31"/>
      <c r="C5" s="31"/>
      <c r="D5" s="31"/>
      <c r="E5" s="2"/>
      <c r="F5" s="2"/>
    </row>
    <row r="6" spans="1:6" s="1" customFormat="1" ht="22.5" customHeight="1" x14ac:dyDescent="0.25">
      <c r="A6" s="31"/>
      <c r="B6" s="31"/>
      <c r="C6" s="31"/>
      <c r="D6" s="31"/>
      <c r="E6" s="2"/>
      <c r="F6" s="2"/>
    </row>
    <row r="7" spans="1:6" s="1" customFormat="1" ht="17.25" customHeight="1" x14ac:dyDescent="0.25">
      <c r="A7" s="31"/>
      <c r="B7" s="31"/>
      <c r="C7" s="31"/>
      <c r="D7" s="31"/>
      <c r="E7" s="2"/>
      <c r="F7" s="2"/>
    </row>
    <row r="8" spans="1:6" s="1" customFormat="1" ht="25.9" customHeight="1" x14ac:dyDescent="0.25">
      <c r="A8" s="34" t="s">
        <v>6</v>
      </c>
      <c r="B8" s="34"/>
      <c r="C8" s="34"/>
      <c r="D8" s="34"/>
      <c r="E8" s="2"/>
      <c r="F8" s="2"/>
    </row>
    <row r="9" spans="1:6" s="1" customFormat="1" ht="16.5" x14ac:dyDescent="0.25">
      <c r="A9" s="34" t="s">
        <v>40</v>
      </c>
      <c r="B9" s="34"/>
      <c r="C9" s="34"/>
      <c r="D9" s="34"/>
      <c r="E9" s="2"/>
      <c r="F9" s="2"/>
    </row>
    <row r="10" spans="1:6" s="1" customFormat="1" ht="16.5" x14ac:dyDescent="0.25">
      <c r="A10" s="34" t="s">
        <v>7</v>
      </c>
      <c r="B10" s="34"/>
      <c r="C10" s="34"/>
      <c r="D10" s="34"/>
      <c r="E10" s="3"/>
      <c r="F10" s="3"/>
    </row>
    <row r="11" spans="1:6" ht="10.9" customHeight="1" x14ac:dyDescent="0.25">
      <c r="A11" s="8"/>
      <c r="B11" s="9"/>
      <c r="C11" s="10"/>
      <c r="D11" s="10"/>
    </row>
    <row r="12" spans="1:6" s="4" customFormat="1" x14ac:dyDescent="0.25">
      <c r="A12" s="11"/>
      <c r="B12" s="20" t="s">
        <v>0</v>
      </c>
      <c r="C12" s="21"/>
      <c r="D12" s="21"/>
    </row>
    <row r="13" spans="1:6" s="4" customFormat="1" ht="20.45" customHeight="1" x14ac:dyDescent="0.25">
      <c r="A13" s="11"/>
      <c r="B13" s="20" t="s">
        <v>1</v>
      </c>
      <c r="C13" s="21"/>
      <c r="D13" s="21"/>
    </row>
    <row r="14" spans="1:6" s="4" customFormat="1" x14ac:dyDescent="0.25">
      <c r="A14" s="8"/>
      <c r="B14" s="22" t="s">
        <v>21</v>
      </c>
      <c r="C14" s="23">
        <v>72854683.349999994</v>
      </c>
      <c r="D14" s="21"/>
    </row>
    <row r="15" spans="1:6" x14ac:dyDescent="0.25">
      <c r="A15" s="8"/>
      <c r="B15" s="22" t="s">
        <v>2</v>
      </c>
      <c r="C15" s="23">
        <v>46148278.460000001</v>
      </c>
      <c r="D15" s="24"/>
    </row>
    <row r="16" spans="1:6" x14ac:dyDescent="0.25">
      <c r="A16" s="8"/>
      <c r="B16" s="22" t="s">
        <v>33</v>
      </c>
      <c r="C16" s="23">
        <v>4090574.84</v>
      </c>
      <c r="D16" s="24"/>
    </row>
    <row r="17" spans="1:6" x14ac:dyDescent="0.25">
      <c r="A17" s="8"/>
      <c r="B17" s="22" t="s">
        <v>29</v>
      </c>
      <c r="C17" s="25">
        <v>561484.23</v>
      </c>
      <c r="D17" s="24"/>
    </row>
    <row r="18" spans="1:6" x14ac:dyDescent="0.25">
      <c r="A18" s="8"/>
      <c r="B18" s="20" t="s">
        <v>13</v>
      </c>
      <c r="C18" s="21">
        <f>SUM(C14:C17)</f>
        <v>123655020.88000001</v>
      </c>
      <c r="D18" s="24"/>
    </row>
    <row r="19" spans="1:6" s="4" customFormat="1" ht="18.600000000000001" customHeight="1" x14ac:dyDescent="0.25">
      <c r="A19" s="11"/>
      <c r="B19" s="20" t="s">
        <v>22</v>
      </c>
      <c r="C19" s="21"/>
      <c r="D19" s="21"/>
    </row>
    <row r="20" spans="1:6" x14ac:dyDescent="0.25">
      <c r="A20" s="8"/>
      <c r="B20" s="22" t="s">
        <v>15</v>
      </c>
      <c r="C20" s="24">
        <v>2331458250.6399999</v>
      </c>
      <c r="D20" s="24"/>
    </row>
    <row r="21" spans="1:6" x14ac:dyDescent="0.25">
      <c r="A21" s="8"/>
      <c r="B21" s="22" t="s">
        <v>11</v>
      </c>
      <c r="C21" s="24">
        <v>17901216.359999999</v>
      </c>
      <c r="D21" s="24"/>
    </row>
    <row r="22" spans="1:6" s="4" customFormat="1" x14ac:dyDescent="0.25">
      <c r="A22" s="11"/>
      <c r="B22" s="22" t="s">
        <v>20</v>
      </c>
      <c r="C22" s="25">
        <v>-345317084.86000001</v>
      </c>
      <c r="D22" s="21"/>
    </row>
    <row r="23" spans="1:6" s="4" customFormat="1" x14ac:dyDescent="0.25">
      <c r="A23" s="11"/>
      <c r="B23" s="20" t="s">
        <v>23</v>
      </c>
      <c r="C23" s="29">
        <f>SUM(C20:C22)</f>
        <v>2004042382.1399999</v>
      </c>
      <c r="D23" s="21"/>
    </row>
    <row r="24" spans="1:6" ht="26.45" customHeight="1" thickBot="1" x14ac:dyDescent="0.3">
      <c r="A24" s="8"/>
      <c r="B24" s="20" t="s">
        <v>24</v>
      </c>
      <c r="C24" s="26">
        <f>C18+C23</f>
        <v>2127697403.02</v>
      </c>
      <c r="D24" s="24"/>
    </row>
    <row r="25" spans="1:6" s="4" customFormat="1" ht="25.15" customHeight="1" thickTop="1" x14ac:dyDescent="0.25">
      <c r="A25" s="11"/>
      <c r="B25" s="20" t="s">
        <v>3</v>
      </c>
      <c r="C25" s="21"/>
      <c r="D25" s="21"/>
    </row>
    <row r="26" spans="1:6" ht="18" customHeight="1" x14ac:dyDescent="0.25">
      <c r="A26" s="8"/>
      <c r="B26" s="20" t="s">
        <v>8</v>
      </c>
      <c r="C26" s="24"/>
      <c r="D26" s="24"/>
    </row>
    <row r="27" spans="1:6" x14ac:dyDescent="0.25">
      <c r="A27" s="8"/>
      <c r="B27" s="22" t="s">
        <v>12</v>
      </c>
      <c r="C27" s="24"/>
      <c r="D27" s="23">
        <v>42348270.729999997</v>
      </c>
    </row>
    <row r="28" spans="1:6" x14ac:dyDescent="0.25">
      <c r="A28" s="8"/>
      <c r="B28" s="22" t="s">
        <v>4</v>
      </c>
      <c r="C28" s="24"/>
      <c r="D28" s="25">
        <v>17725863.219999999</v>
      </c>
    </row>
    <row r="29" spans="1:6" ht="17.45" customHeight="1" x14ac:dyDescent="0.25">
      <c r="A29" s="8"/>
      <c r="B29" s="20" t="s">
        <v>18</v>
      </c>
      <c r="C29" s="24"/>
      <c r="D29" s="21">
        <f>SUM(D27:D28)</f>
        <v>60074133.949999996</v>
      </c>
    </row>
    <row r="30" spans="1:6" ht="21" customHeight="1" x14ac:dyDescent="0.25">
      <c r="A30" s="8"/>
      <c r="B30" s="20" t="s">
        <v>25</v>
      </c>
      <c r="C30" s="24"/>
      <c r="D30" s="21"/>
    </row>
    <row r="31" spans="1:6" ht="22.9" customHeight="1" x14ac:dyDescent="0.25">
      <c r="A31" s="8"/>
      <c r="B31" s="20" t="s">
        <v>5</v>
      </c>
      <c r="C31" s="24"/>
      <c r="D31" s="24"/>
    </row>
    <row r="32" spans="1:6" x14ac:dyDescent="0.25">
      <c r="A32" s="8"/>
      <c r="B32" s="22" t="s">
        <v>16</v>
      </c>
      <c r="C32" s="24"/>
      <c r="D32" s="23">
        <v>2261272081.5999999</v>
      </c>
      <c r="F32" s="32"/>
    </row>
    <row r="33" spans="1:6" x14ac:dyDescent="0.25">
      <c r="A33" s="8"/>
      <c r="B33" s="22" t="s">
        <v>14</v>
      </c>
      <c r="C33" s="24"/>
      <c r="D33" s="23">
        <v>-204550344.65000001</v>
      </c>
      <c r="F33" s="32"/>
    </row>
    <row r="34" spans="1:6" x14ac:dyDescent="0.25">
      <c r="A34" s="8"/>
      <c r="B34" s="22" t="s">
        <v>19</v>
      </c>
      <c r="C34" s="24"/>
      <c r="D34" s="25">
        <v>10901532.119999999</v>
      </c>
      <c r="F34" s="15"/>
    </row>
    <row r="35" spans="1:6" x14ac:dyDescent="0.25">
      <c r="A35" s="8"/>
      <c r="B35" s="20" t="s">
        <v>9</v>
      </c>
      <c r="C35" s="21"/>
      <c r="D35" s="27">
        <f>SUM(D32:D34)</f>
        <v>2067623269.0699997</v>
      </c>
      <c r="F35" s="15">
        <f>C24-D36</f>
        <v>0</v>
      </c>
    </row>
    <row r="36" spans="1:6" ht="21.6" customHeight="1" thickBot="1" x14ac:dyDescent="0.3">
      <c r="A36" s="8"/>
      <c r="B36" s="20" t="s">
        <v>10</v>
      </c>
      <c r="C36" s="24"/>
      <c r="D36" s="28">
        <f>D29+D35</f>
        <v>2127697403.0199997</v>
      </c>
      <c r="F36" s="30"/>
    </row>
    <row r="37" spans="1:6" ht="15.75" thickTop="1" x14ac:dyDescent="0.25">
      <c r="A37" s="8"/>
      <c r="B37" s="9"/>
      <c r="C37" s="12"/>
      <c r="D37" s="12"/>
      <c r="F37" s="15"/>
    </row>
    <row r="38" spans="1:6" ht="15.75" x14ac:dyDescent="0.25">
      <c r="A38" s="8"/>
      <c r="B38" s="13"/>
      <c r="C38" s="14"/>
      <c r="D38" s="14"/>
    </row>
    <row r="39" spans="1:6" ht="18.600000000000001" customHeight="1" x14ac:dyDescent="0.25">
      <c r="B39" s="35"/>
      <c r="C39" s="35"/>
      <c r="D39" s="35"/>
      <c r="E39" s="15"/>
    </row>
    <row r="40" spans="1:6" ht="16.5" x14ac:dyDescent="0.25">
      <c r="B40" s="36" t="s">
        <v>26</v>
      </c>
      <c r="C40" s="36"/>
      <c r="D40" s="36"/>
    </row>
    <row r="41" spans="1:6" ht="16.5" x14ac:dyDescent="0.25">
      <c r="B41" s="37" t="s">
        <v>17</v>
      </c>
      <c r="C41" s="37"/>
      <c r="D41" s="37"/>
    </row>
    <row r="42" spans="1:6" ht="16.5" x14ac:dyDescent="0.25">
      <c r="B42" s="37"/>
      <c r="C42" s="37"/>
      <c r="D42" s="37"/>
    </row>
    <row r="43" spans="1:6" ht="16.5" x14ac:dyDescent="0.25">
      <c r="B43" s="16"/>
      <c r="C43" s="17"/>
      <c r="D43" s="17"/>
    </row>
    <row r="44" spans="1:6" ht="16.5" x14ac:dyDescent="0.25">
      <c r="B44" s="18" t="s">
        <v>27</v>
      </c>
      <c r="C44" s="38" t="s">
        <v>31</v>
      </c>
      <c r="D44" s="38"/>
    </row>
    <row r="45" spans="1:6" ht="16.5" x14ac:dyDescent="0.25">
      <c r="B45" s="19" t="s">
        <v>28</v>
      </c>
      <c r="C45" s="39" t="s">
        <v>30</v>
      </c>
      <c r="D45" s="39"/>
    </row>
    <row r="46" spans="1:6" ht="15.75" x14ac:dyDescent="0.25">
      <c r="B46" s="13"/>
      <c r="C46" s="14"/>
      <c r="D46" s="14"/>
    </row>
    <row r="47" spans="1:6" x14ac:dyDescent="0.25">
      <c r="B47" s="9"/>
      <c r="C47" s="12"/>
      <c r="D47" s="12"/>
    </row>
    <row r="51" spans="1:4" x14ac:dyDescent="0.25">
      <c r="A51" s="33"/>
      <c r="B51" s="33"/>
      <c r="C51" s="33"/>
      <c r="D51" s="33"/>
    </row>
  </sheetData>
  <mergeCells count="11">
    <mergeCell ref="B41:D41"/>
    <mergeCell ref="B42:D42"/>
    <mergeCell ref="C44:D44"/>
    <mergeCell ref="C45:D45"/>
    <mergeCell ref="A51:D51"/>
    <mergeCell ref="B40:D40"/>
    <mergeCell ref="A4:D4"/>
    <mergeCell ref="A8:D8"/>
    <mergeCell ref="A9:D9"/>
    <mergeCell ref="A10:D10"/>
    <mergeCell ref="B39:D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Enero!Print_Area</vt:lpstr>
    </vt:vector>
  </TitlesOfParts>
  <Company>MERCADOM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Francis Castro</cp:lastModifiedBy>
  <cp:lastPrinted>2023-03-20T14:01:29Z</cp:lastPrinted>
  <dcterms:created xsi:type="dcterms:W3CDTF">2017-10-09T14:53:55Z</dcterms:created>
  <dcterms:modified xsi:type="dcterms:W3CDTF">2024-03-12T19:42:48Z</dcterms:modified>
</cp:coreProperties>
</file>