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Francis\Desktop\New folder (5)\Noviembre\Finanza\"/>
    </mc:Choice>
  </mc:AlternateContent>
  <xr:revisionPtr revIDLastSave="0" documentId="13_ncr:1_{22B4E671-7BC7-4C7D-BB6C-048ECAC70B19}" xr6:coauthVersionLast="47" xr6:coauthVersionMax="47" xr10:uidLastSave="{00000000-0000-0000-0000-000000000000}"/>
  <bookViews>
    <workbookView xWindow="-120" yWindow="-120" windowWidth="29040" windowHeight="15720" xr2:uid="{00000000-000D-0000-FFFF-FFFF00000000}"/>
  </bookViews>
  <sheets>
    <sheet name="LIBRO B" sheetId="1" r:id="rId1"/>
  </sheets>
  <definedNames>
    <definedName name="_xlnm._FilterDatabase" localSheetId="0" hidden="1">'LIBRO B'!$A$13:$J$13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2" i="1" l="1"/>
  <c r="F162" i="1"/>
  <c r="H154" i="1"/>
  <c r="H155" i="1" s="1"/>
  <c r="H156" i="1" s="1"/>
  <c r="H157" i="1" s="1"/>
  <c r="H158" i="1" s="1"/>
  <c r="H159" i="1" s="1"/>
  <c r="H160" i="1" s="1"/>
  <c r="H161" i="1" s="1"/>
  <c r="G142" i="1" l="1"/>
  <c r="G144" i="1" s="1"/>
  <c r="F142" i="1"/>
  <c r="H34" i="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7" i="1" s="1"/>
  <c r="H118" i="1" s="1"/>
  <c r="H119" i="1" s="1"/>
  <c r="H120" i="1" s="1"/>
  <c r="H121" i="1" s="1"/>
  <c r="H122" i="1" s="1"/>
  <c r="H123" i="1" s="1"/>
  <c r="H124" i="1" s="1"/>
  <c r="H125" i="1" s="1"/>
  <c r="H126" i="1" s="1"/>
  <c r="H127" i="1" s="1"/>
  <c r="H128" i="1" s="1"/>
  <c r="H129" i="1" s="1"/>
  <c r="H130" i="1" s="1"/>
  <c r="H131" i="1" s="1"/>
  <c r="H132" i="1" s="1"/>
  <c r="H133" i="1" s="1"/>
  <c r="H134" i="1" s="1"/>
  <c r="H135" i="1" s="1"/>
  <c r="H136" i="1" s="1"/>
  <c r="H137" i="1" s="1"/>
  <c r="H138" i="1" s="1"/>
  <c r="H139" i="1" s="1"/>
  <c r="H140" i="1" s="1"/>
  <c r="H141" i="1" s="1"/>
  <c r="H143" i="1" s="1"/>
  <c r="H33" i="1"/>
  <c r="G22" i="1"/>
  <c r="H14" i="1"/>
  <c r="H15" i="1" s="1"/>
  <c r="H16" i="1" s="1"/>
  <c r="H17" i="1" s="1"/>
  <c r="H18" i="1" s="1"/>
  <c r="H19" i="1" s="1"/>
  <c r="H20" i="1" s="1"/>
  <c r="H21" i="1" s="1"/>
  <c r="G23" i="1" l="1"/>
  <c r="G25" i="1" s="1"/>
  <c r="G24" i="1"/>
  <c r="H23" i="1" l="1"/>
  <c r="H24" i="1" s="1"/>
</calcChain>
</file>

<file path=xl/sharedStrings.xml><?xml version="1.0" encoding="utf-8"?>
<sst xmlns="http://schemas.openxmlformats.org/spreadsheetml/2006/main" count="411" uniqueCount="284">
  <si>
    <t>REPÚBLICA DOMINICANA</t>
  </si>
  <si>
    <t>MERCADOS DOMINICANOS DE ABASTO AGROPECUARIO</t>
  </si>
  <si>
    <t>MERCADOM</t>
  </si>
  <si>
    <t>LIBRO BANCO</t>
  </si>
  <si>
    <t xml:space="preserve">                  Cuenta Bancaria No.: 240-016154-7</t>
  </si>
  <si>
    <t>No. Ck/ Transf.</t>
  </si>
  <si>
    <t>Balance Inicial:</t>
  </si>
  <si>
    <t>Fecha</t>
  </si>
  <si>
    <t>Beneficiario</t>
  </si>
  <si>
    <t>Descripción</t>
  </si>
  <si>
    <t>Cuenta</t>
  </si>
  <si>
    <t>Débito</t>
  </si>
  <si>
    <t>Crédito</t>
  </si>
  <si>
    <t>Balance</t>
  </si>
  <si>
    <t>TOTALES DEL MES:</t>
  </si>
  <si>
    <t>Nota de Débito</t>
  </si>
  <si>
    <t>Comisión Bancaria</t>
  </si>
  <si>
    <t>SÓCRATES DÍAZ CASTILLO</t>
  </si>
  <si>
    <t>Km. 22, Autopista Duarte Av. Merca Santo Domingo. Tel.: 829-541-6464 / Fax.: 809-331-0008. Rnc 430-14067-8</t>
  </si>
  <si>
    <t>www.mercadom.gob.do    Mail: info@mercadom.gob.do</t>
  </si>
  <si>
    <t xml:space="preserve">MARCELLE RODRIGUEZ </t>
  </si>
  <si>
    <t>División de Contabilidad</t>
  </si>
  <si>
    <t>Banco de Reservas de la República Dominicana</t>
  </si>
  <si>
    <t>Pago impuesto del 0.15%</t>
  </si>
  <si>
    <t>Director General</t>
  </si>
  <si>
    <t>Del 01 al 30 de Noviembre del 2024</t>
  </si>
  <si>
    <t>FRANCISCO A. CASTILLO JORGE</t>
  </si>
  <si>
    <t>2.3.9.9.01</t>
  </si>
  <si>
    <t>Pago de recargo por vencimiento, correspondiente a las nóminas de Interinato de los meses de Agosto y Septiembre del 2024.</t>
  </si>
  <si>
    <t>0021-2024</t>
  </si>
  <si>
    <t>COLECTOR CONTRIBUCIONES A LA TESORERIA DE LA SEGURIDAD SOCIAL</t>
  </si>
  <si>
    <t>2.2.8.8.01</t>
  </si>
  <si>
    <t>0020-2024</t>
  </si>
  <si>
    <t>Pago completivo de recargo por vencimiento, correspondiente a las nóminas de Interinato de los meses de Agosto y Septiembre del 2024.</t>
  </si>
  <si>
    <t>019823</t>
  </si>
  <si>
    <t>Reposición del fondo de caja chica para solventar los gastos de indoles operacional para el funcionamiento de la Institución, del recibo No. 7214 al No. 7237.</t>
  </si>
  <si>
    <t>019821</t>
  </si>
  <si>
    <t>Reposición del fondo de caja chica para solventar los gastos de indoles operacional para el funcionamiento de la Institución, del recibo No. 7189 al No. 7213.</t>
  </si>
  <si>
    <t>019818</t>
  </si>
  <si>
    <t>019819</t>
  </si>
  <si>
    <t>019820</t>
  </si>
  <si>
    <t>CHEQUE NULO</t>
  </si>
  <si>
    <t>Cheque nulo por error de impresión.</t>
  </si>
  <si>
    <t>019822</t>
  </si>
  <si>
    <t>JESUS M. ARIAS PARRA</t>
  </si>
  <si>
    <t>Pago factura NCF B1500000001, por servicios notariales de apertura y validación de ofertas técnicas y económicas del proceso MERCADOM-CCC-CP-2021-0002 para el desmontaje, diseño, confección y montaje de cubrefaltas superior e inferior para la Nave PT, del Merca Santo Domingo.</t>
  </si>
  <si>
    <t>2.2.8.7.02</t>
  </si>
  <si>
    <t xml:space="preserve">                  Cuenta Bancaria No.: 960-333455-0          Fondo No.: 0102</t>
  </si>
  <si>
    <t>Referencia No.</t>
  </si>
  <si>
    <t>Objetal No.</t>
  </si>
  <si>
    <t>Debito</t>
  </si>
  <si>
    <t>0392</t>
  </si>
  <si>
    <t>Depósito</t>
  </si>
  <si>
    <t>Ingreso por cobro de Módulos correspondiente al día 01 de Noviembre 2024, según recibos del no. 11142 al 11156 y del 11159 al 11165.</t>
  </si>
  <si>
    <t>0396</t>
  </si>
  <si>
    <t xml:space="preserve">Ingreso por cobro de Módulos correspondiente al día 01 de Noviembre 2024, según recibos no. 11157 y 11158 </t>
  </si>
  <si>
    <t>7358</t>
  </si>
  <si>
    <t>Transferencia en transito de Octubre 30 2024.</t>
  </si>
  <si>
    <t>Ingreso por cobro de Energía Eléctrica correspondiente a los meses desde Marzo hasta Septiemrbe del 2024, Ingreso por cobro de Módulos correspondiente a los meses desde Julio hasta Octubre del 2024, según recibo no. 10561 a nombre de Antonio de la Cruz.</t>
  </si>
  <si>
    <t>0180</t>
  </si>
  <si>
    <t>Ingreso por cobro de Naves correspondiente al mes de Octubre del 2024,  Ingreso por cobro de Energía Eléctrica correspondiente al mes de Septiembre del 2024, según recibo no. 10562 a nombre de Prados del Campo, SRL.</t>
  </si>
  <si>
    <t>Transferencia</t>
  </si>
  <si>
    <t xml:space="preserve">Ingreso por cobro de Energía Eléctrica correspondiente a los meses de Enero y Febrero del 2024, Ingreso por cobro de Módulos correspondiente al mes de Junio y abono a Julio del 2024, según recibo no. 10568 a nombre de Calixto Martin Gratereaux. </t>
  </si>
  <si>
    <t>Ingreso por cobro de Energía Eléctrica correspondiente al mes de Marzo del 2024, Ingreso por cobro de Módulos correspondiente al mes de Marzo y abono a Abril del 2024, según recibo no. 10569 a nombre de Matthew German.</t>
  </si>
  <si>
    <t>0010</t>
  </si>
  <si>
    <t xml:space="preserve">Ingreso por cobro de Nave correspondiente a los meses de Septiembre y Octubre del 2024, según recibo no. 10570 a nombre de Agropecuaria Jochy Polanco, SRL. </t>
  </si>
  <si>
    <t>8973</t>
  </si>
  <si>
    <t xml:space="preserve">Ingreso por cobro de Nave correspondiente a los meses de Mayo, Junio y Julio del 2024, según recibo no. 10571 a nombre de Antelo Dominicana, SRL. -  Ingreso por cobro de Nave correspondiente a los meses de Marzo, Abril y Mayo del 2024, según recibo no. 10572 a nombre de Jovibanana, SRL. </t>
  </si>
  <si>
    <t>8145</t>
  </si>
  <si>
    <t xml:space="preserve">Ingreso por cobro de Naves correspondiente a los meses de Septiembre y Octubre del 2024, según recibo no. 10573 a nombre de Grupo Diyamilk, SRL. </t>
  </si>
  <si>
    <t xml:space="preserve">Ingreso por cobro de Nave correspondiente al mes de Octubre del 2024, Ingreso por cobro de Almacenaje en Alfridomsa correspondiente a los meses de Diciembre 2023 y Enero del 2024, según recibo no. 10574 a nombre de Agroinsdustrial Gole, SRL. </t>
  </si>
  <si>
    <t>5856</t>
  </si>
  <si>
    <t>Transferencia en transito de Octubre 31 2024.</t>
  </si>
  <si>
    <t xml:space="preserve">Ingreso por cobro de Naves correspondiente al mes de Julio y abono a Agosto del 2024, según recibo no. 10575 a nombre de Grupo Ramernik, SRL. </t>
  </si>
  <si>
    <t>2345</t>
  </si>
  <si>
    <t>Ingreso por cobro de Naves correspondiente al mes de Noviembre del 2024, según recibo no. 10576 a nombre de Carolina Esperanza Diaz Rodriguez.</t>
  </si>
  <si>
    <t>0577</t>
  </si>
  <si>
    <t>Ingreso por cobro de Módulos correspondiente al día 05 de Noviembre 2024, según recibos del no. 11166 al 11172.</t>
  </si>
  <si>
    <t>Ingreso por cobro de Nave correspondiente al mes de Noviembre del 2024, según recibo no. 10563 a nombre de Ingritec, SRL.</t>
  </si>
  <si>
    <t>Ingreso por cobro de Nave correspondiente al mes de Octubre del 2024, según recibo no. 10564 a nombre de Zenfiyah Dominicana, SRL.</t>
  </si>
  <si>
    <t>Ingreso por cobro de Energía Eléctrica correspondiente al mes de Septiembre del 2024, según recibo no. 10565 a nombre de Rafael Octavio Herasme Acosta.</t>
  </si>
  <si>
    <t>Ingreso por cobro de Nave correspondiente al mes de Octubre del 2024, según recibo no. 10566 a nombre de Angel Dario Montero y/o Juana Sánchez.</t>
  </si>
  <si>
    <t xml:space="preserve">Ingreso por cobro de Nave correspondiente al mes de Octubre del 2024, según recibo no. 10567 a nombre de Tocantins Trading Marketing, SRL. </t>
  </si>
  <si>
    <t>1380-1</t>
  </si>
  <si>
    <t>SGACEDOM</t>
  </si>
  <si>
    <t>Pago factura NCF B1500000254, por concepto de servicios de derecho de autor por comunicación publica de Obras Musicales, correspondiente al mes de octubre 2024.</t>
  </si>
  <si>
    <t>2.2.8.8.02</t>
  </si>
  <si>
    <t xml:space="preserve">Ingreso por cobro de Nave correspondiente al mes de Octubre del 2024, según recibo no. 10556 a nombre de Grupo Agropecuario Don Julio, SRL. </t>
  </si>
  <si>
    <t xml:space="preserve">Ingreso por cobro de Nave correspondiente al mes de Noviembre del 2024, según recibo no. 10557 a nombre de Coopearroz - Cooperativa de Servicios Multiples los Arroceros. </t>
  </si>
  <si>
    <t>Ingreso por cobro de Valla Publicitaria correspondiente al mes de Octubre del 2024, según recibo no. 10558 a nombre de Almacenes Necker, SRL.</t>
  </si>
  <si>
    <t>Ingreso por cobro de Naves correspondiente al mes de Noviembre del 2024, según recibo no. 10559 a nombre de Comercial Osoria Teo, SRL.</t>
  </si>
  <si>
    <t>Ingreso por cobro de Naves correspondiente al mes de Noviembre del 2024, según recibo no. 10560 a nombre de A&amp;R Faro Comercial del Caribe, SRL.</t>
  </si>
  <si>
    <t>0375</t>
  </si>
  <si>
    <t xml:space="preserve">Ingreso por cobro de Naves correspondiente al mes de Mayo del 2024, según recibo no. 10577 a nombre de Jhonderee Samtama. </t>
  </si>
  <si>
    <t>0378</t>
  </si>
  <si>
    <t xml:space="preserve">Ingreso por cobro de Módulos correspondiente al día 07 de Noviembre 2024, según recibos no. 11173 al 11175. </t>
  </si>
  <si>
    <t>0384</t>
  </si>
  <si>
    <t>Ingreso por cobro de Módulos correspondiente al día 07 de Noviembre 2024, según recibo no. 11176.</t>
  </si>
  <si>
    <t>0421</t>
  </si>
  <si>
    <t xml:space="preserve">Ingreso por cobro de Módulos correspondiente al día 08 de Noviembre 2024, según recibos no. 11177 al 11187. </t>
  </si>
  <si>
    <t>4499</t>
  </si>
  <si>
    <t>Ingreso por cobro de Energía Eléctrica correspondiente al mes de Octubre del 2024, según recibo no. 10582 a nombre de Carolina Esperanza Diaz Rodriguez.</t>
  </si>
  <si>
    <t>Ingreso por cobro de Nave correspondiente al mes de Octubre del 2024, según recibo no. 10583 a nombre de Cana Group Corp.</t>
  </si>
  <si>
    <t xml:space="preserve">Ingreso por cobro de Naves correspondiente al mes de Noviembre del 2024, según recibo no. 10584 a nombre de Inversiones Agroindustriales Arandano, SRL. </t>
  </si>
  <si>
    <t xml:space="preserve">Ingreso por cobro de Energía Eléctrica correspondiente al mes de Octubre del 2024, según recibo no. 10585 a nombre de Domingo Alejandro Berges Brito. </t>
  </si>
  <si>
    <t>1414-1</t>
  </si>
  <si>
    <t>COMPANIA DOMINICANA DE TELEFONOS C POR A</t>
  </si>
  <si>
    <t>Pago Factura E450000055054, Por servicios de Flotas asignadas a funcionarios y empleados, correspondiente al mes de septiembre del 2024.</t>
  </si>
  <si>
    <t>2.2.1.3.01</t>
  </si>
  <si>
    <t xml:space="preserve">Ingreso por cobro de Energía Eléctrica correspondiente al mes de Octubre del 2024, según recibo no. 10579 a nombre de Grupo Superalba, SRL. </t>
  </si>
  <si>
    <t>0257</t>
  </si>
  <si>
    <t xml:space="preserve">Ingreso por cobro de Nave correspondiente al mes de Noviembre del 2024, según recibo no. 10580 a nombre de Cesar Echavarria Ramos. </t>
  </si>
  <si>
    <t xml:space="preserve">Ingreso por cobro de Naves correspondiente al mes de Noviembre del 2024, según recibo no. 10581 a nombre de Mercadito Leroux Acosta, SRL. </t>
  </si>
  <si>
    <t>0444</t>
  </si>
  <si>
    <t>Ingreso por cobro de Local correspondiente al mes de Octubre del 2024, según recibo no. 10578 a nombre de Juprope.</t>
  </si>
  <si>
    <t>0439</t>
  </si>
  <si>
    <t xml:space="preserve">Ingreso por cobro de Energía Eléctrica correspondiente a los meses de Septiembre y Octubre del 2024, según recibo no. 10586 a nombre de Luis Antonio Soto Mejia. </t>
  </si>
  <si>
    <t>0447</t>
  </si>
  <si>
    <t xml:space="preserve">Ingreso por cobro de Módulos correspondiente al día 12 de Noviembre 2024, según recibos no. 11188 al 11192. </t>
  </si>
  <si>
    <t>3693</t>
  </si>
  <si>
    <t>Ingreso por cobro de Naves correspondiente al mes de Octubre del 2024,  Ingreso por cobro de Energía Eléctrica correspondiente a los meses de Septiembre y Octubre del 2024, Ingreso por cobro de Almacenaje en Alfridomsa correspondiente al mes de Septeiembre del 2024, Ingreso por cobro de Módulos correspondiente al mes de Octubre 2024, según recibo no. 10590 a nombre de Conrado Antonio Cruz.</t>
  </si>
  <si>
    <t>0681</t>
  </si>
  <si>
    <t xml:space="preserve">Ingreso por cobro de Naves correspondiente al mes de Noviembre del 2024, Ingreso por cobro de Módulos correspondiente al mes de Octubre del 2024, según recibo no. 10591 a nombre de Domingo Alejandro Berges Brito. </t>
  </si>
  <si>
    <t>1390-1</t>
  </si>
  <si>
    <t>DELICIAS DLM, SRL</t>
  </si>
  <si>
    <t>Pago factura NCF B1500000409, Por servicio de almuerzos a personal administrativo, correspondiente al mes de julio 2024.</t>
  </si>
  <si>
    <t>2.2.9.2.01</t>
  </si>
  <si>
    <t>1401-1</t>
  </si>
  <si>
    <t>La Colonial, SA</t>
  </si>
  <si>
    <t>Pago Factura E450000000172, Por concepto, adquisición de pólizas de seguro, para vehículos institucionales.</t>
  </si>
  <si>
    <t>2.2.6.2.01</t>
  </si>
  <si>
    <t>1398-1</t>
  </si>
  <si>
    <t>Manasia Soluciones, SRL</t>
  </si>
  <si>
    <t>Pago factura NCF B1500000529, Por concepto, adquisición de Serigrafia Adhesiva con Logo Institucional, para ser utilizados en la Institución.</t>
  </si>
  <si>
    <t>2.2.2.2.01</t>
  </si>
  <si>
    <t>1388-1</t>
  </si>
  <si>
    <t>Marhen Company, SRL</t>
  </si>
  <si>
    <t>Pago factura NCF B1500000197, Por concepto, adquisición de Carritos de Carga y Ruedas Elásticas para ser utilizados en las naves del Merca Santo Domingo.</t>
  </si>
  <si>
    <t>2.6.4.6.01</t>
  </si>
  <si>
    <t>1392-1</t>
  </si>
  <si>
    <t>MC Promotions &amp; Services, SRL</t>
  </si>
  <si>
    <t>Pago factura NCF B1500000298, por Servicio de publicidad Televisiva en los programas: Sin Corte y La Hora de Consuelo, correspondiente del 08-septiembre-2024 al 08-octubre-2024.</t>
  </si>
  <si>
    <t>2.2.2.1.01</t>
  </si>
  <si>
    <t>1349-1</t>
  </si>
  <si>
    <t>Multi Servicios, SRL</t>
  </si>
  <si>
    <t>Pago factura NCF B1500000079, Por concepto, adquisición de Accesorios para Carritos, para ser utilizados en la reparación de los carritos de supermercado del Merca Santo Domingo.</t>
  </si>
  <si>
    <t>2.3.9.8.01</t>
  </si>
  <si>
    <t>1396-1</t>
  </si>
  <si>
    <t>Ramirez &amp; Mojica Envoy Pack Courier Express, SRL</t>
  </si>
  <si>
    <t>Pago factura NCF B1500002605, Por concepto, adquisición una Batería 15/12 LTH, para ser instalada en la planta eléctrica del Edificio Administrativo Mercadom.</t>
  </si>
  <si>
    <t>2.3.9.6.01</t>
  </si>
  <si>
    <t>0390</t>
  </si>
  <si>
    <t xml:space="preserve">Ingreso por cobro de Energía Eléctrica correspondiente a los meses de Agosto, Septiembre y Octubre del 2024,  Ingreso por cobro de Módulos correspondiente a los meses de Septiembre, Octubre, Noviembre del 2024, según recibo no. 10587 a nombre de Guillermina Santiago Castilla. - Ingreso por cobro de Módulos correspondiente al mes de Enero del 2024, según recibo no. 10588 a nombre de Jose de los Santos Rivera. - Ingreso por cobro de Módulos correspondiente al mes de Mayo del 2024, según recibo no. 10589 a nombre de Reinaldo Rivera. -  Ingreso por cobro de Nave correspondiente al mes de Julio del 2024, según recibo no. 10592 a nombre de Distribuidora de Vegetales Suriel, SRL. - Ingreso por cobro de Nave correspondiente al mes de Octubre del 2024, según recibo no. 10593 a nombre de Comercial Lebron Arias, SRL. </t>
  </si>
  <si>
    <t xml:space="preserve">Ingreso por cobro de Módulos correspondiente al día 13 de Noviembre 2024, según recibo no. 11193. </t>
  </si>
  <si>
    <t xml:space="preserve">Ingreso por cobro de Naves correspondiente a los meses de Octubre y Noviembre del 2024, según recibo no. 10594 a nombre de Ivan Marino Nicolas Tio Pimentel. </t>
  </si>
  <si>
    <t>Ingreso por cobro de Nave correspondiente a los meses de Octubre y Noviembre del 2024, según recibo no. 10595 a nombre de Coopava - Cooperativa Agropecuaria de Valle Verde, INC.</t>
  </si>
  <si>
    <t>Ingreso por cobro de Modulos correspondiente a los meses de Octubre y Noviembre del 2024, según recibo no. 10596 a nombre de Coopava - Cooperativa Agropecuaria de Valle Verde, INC.</t>
  </si>
  <si>
    <t xml:space="preserve">Ingreso por cobro de Naves correspondiente al mes de Junio del 2024,  Ingreso por cobro de Energía Eléctrica correspondiente al mes de Mayo del 2024, Ingreso por cobro de Almacenaje en Alfridomsa correspondiente al mes de Mayo del 2024, Ingreso por cobro de Módulos correspondiente al mes de Junio 2024, según recibo no. 10597 a nombre de Productos Valle Verde, SRL. </t>
  </si>
  <si>
    <t xml:space="preserve">Ingreso por cobro de Naves correspondiente al mes de Noviembre del 2024, según recibo no. 10598 a nombre de Sunflower Company, SRL. </t>
  </si>
  <si>
    <t>Ingreso por cobro de Energía Eléctrica correspondiente al mes de Octubre del 2024, según recibo no. 10599 a nombre de Sunflower Company, SRL.</t>
  </si>
  <si>
    <t>0219</t>
  </si>
  <si>
    <t>Ingreso por cobro de Nave correspondiente al mes de Noviembre del 2024, según recibo no. 10608 a nombre de Coopcibao - Cooperativa de Criadores del Cibao, INC.</t>
  </si>
  <si>
    <t>0334</t>
  </si>
  <si>
    <t xml:space="preserve">Ingreso por cobro de Energía Eléctrica correspondiente al mes de Octubre del 2024, según recibo no. 10600 a nombre de Modesto Heredia. </t>
  </si>
  <si>
    <t>0331</t>
  </si>
  <si>
    <t xml:space="preserve">Ingreso por cobro de Módulos correspondiente al día 14 de Noviembre 2024, según recibos no. 11194 al 11197. </t>
  </si>
  <si>
    <t>Ingreso por cobro de Nave correspondiente a los meses de Octubre y Noviembre del 2024, según recibo no. 10602 a nombre de Manuel del Carmen Sanchez.</t>
  </si>
  <si>
    <t>1417-1</t>
  </si>
  <si>
    <t>Blending Light Productions, SRL</t>
  </si>
  <si>
    <t>Pago factura NCF B1500000046, Por servicio de publicidad televisiva de 2 cuñas Audio Visuales por el medio Digital 849 Alcarrizos, por el periodo de un mes.</t>
  </si>
  <si>
    <t>1412-1</t>
  </si>
  <si>
    <t>Grupo La Tinaja de Germo, EIRL</t>
  </si>
  <si>
    <t>Pago factura NCF B15000000102, Por servicios de Almuerzo a personal operativo que labora en horario corrido en la institución, correspondiente al mes de agosto 2024.</t>
  </si>
  <si>
    <t xml:space="preserve">Ingreso por cobro de Naves correspondiente al mes de Noviembre del 2024, según recibo no. 10601 a nombre de Grupo Diagonal, SA. </t>
  </si>
  <si>
    <t xml:space="preserve">070375 </t>
  </si>
  <si>
    <t xml:space="preserve">Ingreso por cobro de Módulos correspondiente al día 15 de Noviembre 2024, según recibos no. 11198 al 11210. </t>
  </si>
  <si>
    <t>Ingreso por cobro de Nave correspondiente al mes de Noviembre del 2024, según recibo no. 10606 a nombre de Distribuidora Agricola Juminez Collado, SA.</t>
  </si>
  <si>
    <t>Ingreso por cobro de Energía Eléctrica correspondiente al mes de Octubre del 2024, según recibo no. 10607 a nombre de Alfridomsa.</t>
  </si>
  <si>
    <t>Ingreso por cobro de Módulo correspondiente al mes de Noviembre del 2024, según recibo no. 10609 a nombre de Domingo Eusebio de Leon. - Ingreso por cobro de Módulo correspondiente al mes de Noviembre del 2024, según recibo no. 10610 a nombre de Luis Alberto Alcántara.</t>
  </si>
  <si>
    <t xml:space="preserve">Ingreso por cobro de Naves correspondiente a los meses de Mayo y Junio del 2024, Ingreso por cobro de Energía Eléctrica correspondiente a los meses de Marzo y Abril del 2024, según recibo no. 10611 a nombre de Triticum. </t>
  </si>
  <si>
    <t>1435-1</t>
  </si>
  <si>
    <t xml:space="preserve">Nómina Prima de Transporte </t>
  </si>
  <si>
    <t>Pago de nómina por Prima de Transporte correspondiente al mes de Septiembre 2024.</t>
  </si>
  <si>
    <t>2.1.2.2.04</t>
  </si>
  <si>
    <t>0708</t>
  </si>
  <si>
    <t xml:space="preserve">Ingreso por cobro de Nave correspondiente al 3re pago según acuerdo, según recibo no. 10603 a nombre de Marlenys Salazar. - Ingreso por cobro de Nave correspondiente al mes de Septiembre del 2024, según recibo no. 10604 a nombre de Granja Jocelyn, SRL. - Ingreso por cobro de Nave correspondiente al mes de Octubre del 2024, según recibo no. 10605 a nombre de Granja Jocelyn, SRL. - Ingreso por cobro de Nave correspondiente a los meses de Septiembre y Noviembre del 2024, según recibo no. 10613 a nombre de Distribuidora Victor del Rosario, SRL. - Ingreso por cobro de Naves correspondiente al mes de Noviembre del 2024, según recibo no. 10614 a nombre de Enyel &amp; Dashley Comercial, SRL. - Ingreso por cobro de Naves correspondiente al mes de Noviembre del 2024, según recibo no. 10615 a nombre de Pescaderia Marina Ortega, SRL. - Ingreso por cobro de Energía Eléctrica correspondiente al mes de Octubre del 2024, según recibo no. 10616 a nombre de Pescaderia Marina Ortega, SRL. </t>
  </si>
  <si>
    <t>0023</t>
  </si>
  <si>
    <t xml:space="preserve">Ingreso por cobro de Naves correspondiente al mes de Noviembre del 2024, según recibo no. 10612 a nombre de Agropecuaria Fernandez Muñoz, SRL. </t>
  </si>
  <si>
    <t>Ingreso por cobro de Naves correspondiente al mes de Octubre del 2024, según recibo no. 10617 a nombre de Pets Agroindustrial, SAS.</t>
  </si>
  <si>
    <t xml:space="preserve">Ingreso por cobro de Nave correspondiente al mes de Noviembre del 2024, según recibo no. 10618 a nombre de Dist. De Frutas y Vegetales Ramón v Fermín Tejada, SRL. </t>
  </si>
  <si>
    <t>0524</t>
  </si>
  <si>
    <t xml:space="preserve">Ingreso por cobro de Naves correspondiente al mes de Octubre del 2024, Ingreso por cobro de Energía Eléctrica correspondiente al mes de Septiembre del 2024, Ingreso por cobro de Módulos correspondiente al mes de Octubre del 2024, según recibo no. 10619 a nombre de Hacienda Doña Wendy, SRL. - Ingreso por cobro de Energía Eléctrica correspondiente al mes de Julio del 2024, según recibo no. 10622 a nombre de Distribuidora Victor del Rosario, SRL. - Ingreso por cobro de Energía Eléctrica correspondiente al mes de Marzo del 2024, según recibo no. 10623 a nombre de Enyel &amp; Dashley Comercial, SRL. </t>
  </si>
  <si>
    <t>Ingreso por cobro de Energía Eléctrica correspondiente al mes de Octubre del 2024, según recibo no. 10620 a nombre de Rafael Octavio Herasme Acosta.</t>
  </si>
  <si>
    <t xml:space="preserve">Ingreso por cobro de Energía Eléctrica correspondiente al mes de Diciembre del 2023, según recibo no. 10621 a nombre de Agro Suplidores del Cibao Hermanos Abreu Caceres. </t>
  </si>
  <si>
    <t>6407</t>
  </si>
  <si>
    <t>Ingreso por cobro de Almacenaje en Alfridomsa correspondiente al mes de Octubre del 2024, según recibo no. 10624 a nombre de Carolina Esperanza Diaz Rodriguez.</t>
  </si>
  <si>
    <t>0521</t>
  </si>
  <si>
    <t xml:space="preserve">Ingreso por cobro de Módulos correspondiente al día 19 de Noviembre 2024, según recibos no. 11211 al 11219. </t>
  </si>
  <si>
    <t xml:space="preserve">Ingreso por cobro de Almacenaje en Alfridomsa correspondiente al mes de Noviembre del 2024, según recibo no. 10625 a nombre de Island Fresh &amp; Co, SRL. </t>
  </si>
  <si>
    <t>0151</t>
  </si>
  <si>
    <t xml:space="preserve">Ingreso por cobro de Energía Eléctrica correspondiente al mes de Octubre del 2024, Ingreso por cobro de Almacenaje en Alfridomsa correspondiente al mes de Noviembre del 2024, según recibo no. 10626 a nombre de Domingo Alejandro Berges Brito. </t>
  </si>
  <si>
    <t xml:space="preserve">Ingreso por cobro de Energía Eléctrica correspondiente al mes de Octubre del 2024, según recibo no. 10627 a nombre de Agropecuaria Fernandez Munoz, SRL. </t>
  </si>
  <si>
    <t xml:space="preserve">Ingreso por cobro de Naves correspondiente al mes de Septiembre del 2024, según recibo no. 10628 a nombre de Delidom, SRL. </t>
  </si>
  <si>
    <t>1428-1</t>
  </si>
  <si>
    <t>E&amp;R Fumiplag Pest Control, SRL</t>
  </si>
  <si>
    <t>Pago factura NCF B1500000528, Por servicios de fumigación y tratamiento contra roedores en MERCADOM y el Merca Santo Domingo; Correspondiente al periodo del 04 de agosto al 04 de septiembre del 2024.</t>
  </si>
  <si>
    <t>2.2.8.5.01</t>
  </si>
  <si>
    <t>1431-1</t>
  </si>
  <si>
    <t>Pago factura NCF B1500000543, Por servicios de fumigación y tratamiento contra roedores en MERCADOM y el Merca Santo Domingo; Correspondiente al periodo del 04 de septiembre al 04 de octubre del 2024</t>
  </si>
  <si>
    <t>1426-1</t>
  </si>
  <si>
    <t>SEGURO NACIONAL DE SALUD</t>
  </si>
  <si>
    <t>Pago Factura B1500012497, Por póliza de Seguro de Salud Complementario al personal, el mismo es Subsidiado por la Institución, correspondiente al mes de septiembre 2024.</t>
  </si>
  <si>
    <t>2.2.6.3.01</t>
  </si>
  <si>
    <t xml:space="preserve">Ingreso por cobro de Naves correspondiente al mes de Noviembre del 2024, según recibo no. 10629 a nombre de Grupo Superalba, SRL. </t>
  </si>
  <si>
    <t>0428</t>
  </si>
  <si>
    <t>Ingreso por cobro de Naves correspondiente al mes de Septiembre del 2024, según recibo no. 10630 a nombre de Sanut Dominicana, SAS. - Ingreso por cobro de Naves correspondiente al mes de Octubre del 2024, según recibo no. 10631 a nombre de Sanut Dominicana, SAS</t>
  </si>
  <si>
    <t>Ingreso por cobro de Energía Eléctrica correspondiente al mes de Octubre del 2024, según recibo no. 10633 a nombre de Banco de Reservas de la Republica Dominicana.</t>
  </si>
  <si>
    <t>0145</t>
  </si>
  <si>
    <t xml:space="preserve">Ingreso por cobro de Energía Eléctrica correspondiente a Abono a cuenta, según recibo no. 10636 a nombre de Domingo Alejandro Berges Brito. </t>
  </si>
  <si>
    <t xml:space="preserve">Ingreso por cobro de Módulos correspondiente al día 22 de Noviembre 2024, según recibos no. 11220 al 11232. </t>
  </si>
  <si>
    <t>Ingreso por cobro de Nave correspondiente al mes de Noviembre del 2024, Ingreso por cobro de Energía Eléctrica correspondiente al mes de Octubre del 2024, Ingreso por cobro de Módulos correspondiente al mes de  Noviembre del 2024, según recibo no. 10634 a nombre de Mejia Arcala, SRL.</t>
  </si>
  <si>
    <t>Ingreso por cobro de Locales correspondiente al mes de Noviembre del 2024, según recibo no. 10635 a nombre de Asociacion Dominicana de Avicultura.</t>
  </si>
  <si>
    <t xml:space="preserve">Ingreso por cobro de Naves correspondiente a los meses de Septiembre y Octubre del 2024, Ingreso por cobro de Energía Eléctrica correspondiente a los meses de Mayo, Julio y Agosto del 2024, según recibo no. 10638 a nombre de Procesadora del Norte, SRL. </t>
  </si>
  <si>
    <t>1481-1</t>
  </si>
  <si>
    <t>Nómina por Cumplimiento de Indicadores Personal Desvinculado</t>
  </si>
  <si>
    <t>Pago de nómina de Compensación por Cumplimiento de Indicadores a personal Desvinculado, correspondiente al año 2024.</t>
  </si>
  <si>
    <t>2.1.2.2.10</t>
  </si>
  <si>
    <t>1485-1</t>
  </si>
  <si>
    <t>Nómina por Cumplimiento de Indicadores Personal Fijo</t>
  </si>
  <si>
    <t>Pago de nómina por Compensación por cumplimiento de Indicadores correspondiente al año 2024.</t>
  </si>
  <si>
    <t>0848</t>
  </si>
  <si>
    <t>Ingreso por cobro de Naves correspondiente al mes de Julio del 2024, Ingreso por cobro de Energía Eléctrica correspondiente a los meses de Julio, Agosto y Septiembre del 2024, según recibo no. 10632 a nombre de Negocibao, SRL. - Ingreso por cobro de Naves correspondiente al mes de Noviembre del 2024, según recibo no. 10637 a nombre de Approamoli.</t>
  </si>
  <si>
    <t>0852</t>
  </si>
  <si>
    <t xml:space="preserve">Ingreso por cobro de Módulos correspondiente al día 25 de Noviembre 2024, según recibos no. 11233 al 11241. </t>
  </si>
  <si>
    <t>Ingreso por cobro de Local correspondiente al mes de Noviembre del 2024, según recibo no. 10639 a nombre de Banco de Reservas de la Republica Dominicana.</t>
  </si>
  <si>
    <t>1439-1</t>
  </si>
  <si>
    <t>Pago factura NCF B1500000419, Por servicio de almuerzos a personal administrativo, correspondiente del 01 hasta 21 de agosto 2024.</t>
  </si>
  <si>
    <t>1443-1</t>
  </si>
  <si>
    <t>Pago factura NCF B1500000421, Por servicio de almuerzos a personal administrativo, correspondiente al mes de septiembre 2024.</t>
  </si>
  <si>
    <t>1445-1</t>
  </si>
  <si>
    <t>Pago factura NCF B1500000255, por concepto de servicios de derecho de autor por comunicación pública de Obras Musicales, correspondiente al mes de noviembre 2024.</t>
  </si>
  <si>
    <t>Ingreso por cobro de Módulos correspondiente al mes de Noviembre del 2024, según recibo no. 10640 a nombre de Peravia Industrial, SA.</t>
  </si>
  <si>
    <t xml:space="preserve">Ingreso por cobro de Nave correspondiente a los meses desde Junio hasta Noviembre del 2024, según recibo no. 10642 a nombre de Beltropic Trading, SRL. </t>
  </si>
  <si>
    <t>Ingreso por cobro de Naves correspondiente al mes Octubre del 2024, Ingreso por cobro de Energía Eléctrica correspondiente al mes Septiembre del 2024, según recibo no. 10641 a nombre de Vegetales Leomary, SRL.</t>
  </si>
  <si>
    <t>0258</t>
  </si>
  <si>
    <t xml:space="preserve">Ingreso por cobro de Local correspondiente al día 28 de Noviembre 2024, según recibo no. 11242. </t>
  </si>
  <si>
    <t xml:space="preserve">Ingreso por cobro de Local correspondiente al día 28 de Noviembre 2024, según recibo no. 11243. </t>
  </si>
  <si>
    <t xml:space="preserve">Ingreso por cobro de Módulos correspondiente al día 28 de Noviembre 2024, según recibos no. 11244 al 11248. </t>
  </si>
  <si>
    <t>1463-1</t>
  </si>
  <si>
    <t>Pago factura NCF B1500000420, Por servicio de almuerzos a personal administrativo, correspondiente del 22 hasta el 30 de agosto 2024.</t>
  </si>
  <si>
    <t xml:space="preserve">Ingreso por cobro de Módulos correspondiente al día 29 de Noviembre 2024, según recibos no. 11249 al 11260. </t>
  </si>
  <si>
    <t>Aviso de Débito</t>
  </si>
  <si>
    <t>Los Recibos Nos. 11198 al 11210 correspondientes a Cobros de Módulos del día 15 de Noviembre 2024 por un monto de RD$16,800.00; fueron depositados por error a otra cuenta bancaria, así lo confirma el comprobante del Deposito terminal No. 070375.</t>
  </si>
  <si>
    <t xml:space="preserve">                  Cuenta Bancaria No.: 100010102384894           Fondo No.: 0100</t>
  </si>
  <si>
    <t>189350</t>
  </si>
  <si>
    <t>Transferencias</t>
  </si>
  <si>
    <t>Ingresos por transferencias del Gobierno Central para Gastos de Personal; correspondiente al mes de Noviembre del 2024.</t>
  </si>
  <si>
    <t>190582</t>
  </si>
  <si>
    <t>Ingresos por transferencias del Gobierno Central para Gastos de Capital; correspondiente al mes de Noviembre del 2024.</t>
  </si>
  <si>
    <t>190583</t>
  </si>
  <si>
    <t>Ingresos por transferencias del Gobierno Central para Gastos Operativos; correspondiente al mes de Noviembre del 2024.</t>
  </si>
  <si>
    <t>1451-1</t>
  </si>
  <si>
    <t xml:space="preserve">Nómina por Interinato </t>
  </si>
  <si>
    <t>Pago de Nómina por Interinato correspondiente al mes de Octubre 2024.</t>
  </si>
  <si>
    <t>2.1.1.2.11
2.1.5.2.01</t>
  </si>
  <si>
    <t>1487-1</t>
  </si>
  <si>
    <t>Nomina por Personal Fijo</t>
  </si>
  <si>
    <t>Pago de Nómina al Personal Fijo correspondiente al mes de Noviembre 2024.</t>
  </si>
  <si>
    <t>2.1.1.1.01
2.1.5.2.01</t>
  </si>
  <si>
    <t>1470-1</t>
  </si>
  <si>
    <t>Nómina por Personal Temporero</t>
  </si>
  <si>
    <t>Pago de Nómina al Personal Temporero correspondiente al mes de Noviembre 2024.</t>
  </si>
  <si>
    <t>2.1.5.1.01
2.1.5.2.01</t>
  </si>
  <si>
    <t>1534-1</t>
  </si>
  <si>
    <t>Nómina por Personal Militar</t>
  </si>
  <si>
    <t>Pago de Nómina por Compensación Militar correspondiente al mes de Noviembre 2024</t>
  </si>
  <si>
    <t>2.1.2.2.05</t>
  </si>
  <si>
    <t>1472-1</t>
  </si>
  <si>
    <t>Nómina por Vacaciones no Tomadas</t>
  </si>
  <si>
    <t>Pago de Nómina por vacaciones no tomadas a personal desvinculado del año 2024.</t>
  </si>
  <si>
    <t>2.1.1.5.04</t>
  </si>
  <si>
    <t>TOTALES DEL MES</t>
  </si>
  <si>
    <t>DULCE MONTILLA</t>
  </si>
  <si>
    <t>Encargada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</si>
</sst>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00\ &quot;€&quot;_-;\-* #,##0.00\ &quot;€&quot;_-;_-* &quot;-&quot;??\ &quot;€&quot;_-;_-@_-"/>
    <numFmt numFmtId="166" formatCode="_-&quot;$&quot;* #,##0.00_-;\-&quot;$&quot;* #,##0.00_-;_-&quot;$&quot;* &quot;-&quot;??_-;_-@_-"/>
    <numFmt numFmtId="167" formatCode="dd/mm/yyyy;@"/>
    <numFmt numFmtId="168" formatCode="#,##0.00_ ;\-#,##0.00\ "/>
  </numFmts>
  <fonts count="14" x14ac:knownFonts="1">
    <font>
      <sz val="11"/>
      <color theme="1"/>
      <name val="Calibri"/>
      <family val="2"/>
      <scheme val="minor"/>
    </font>
    <font>
      <sz val="11"/>
      <color theme="1"/>
      <name val="Calibri"/>
      <family val="2"/>
      <scheme val="minor"/>
    </font>
    <font>
      <sz val="10"/>
      <color theme="1"/>
      <name val="Times New Roman"/>
      <family val="1"/>
    </font>
    <font>
      <b/>
      <sz val="12"/>
      <color theme="1"/>
      <name val="Times New Roman"/>
      <family val="1"/>
    </font>
    <font>
      <b/>
      <sz val="12"/>
      <name val="Times New Roman"/>
      <family val="1"/>
    </font>
    <font>
      <sz val="12"/>
      <color theme="1"/>
      <name val="Times New Roman"/>
      <family val="1"/>
    </font>
    <font>
      <sz val="12"/>
      <name val="Times New Roman"/>
      <family val="1"/>
    </font>
    <font>
      <sz val="10"/>
      <name val="Arial"/>
      <family val="2"/>
    </font>
    <font>
      <sz val="13"/>
      <color theme="1"/>
      <name val="Times New Roman"/>
      <family val="1"/>
    </font>
    <font>
      <b/>
      <sz val="13"/>
      <color theme="1"/>
      <name val="Times New Roman"/>
      <family val="1"/>
    </font>
    <font>
      <sz val="13"/>
      <color rgb="FFFF0000"/>
      <name val="Times New Roman"/>
      <family val="1"/>
    </font>
    <font>
      <sz val="12"/>
      <color rgb="FF000000"/>
      <name val="Times New Roman"/>
      <family val="1"/>
    </font>
    <font>
      <sz val="8"/>
      <name val="Calibri"/>
      <family val="2"/>
      <scheme val="minor"/>
    </font>
    <font>
      <sz val="1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3">
    <xf numFmtId="0" fontId="0" fillId="0" borderId="0"/>
    <xf numFmtId="16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166"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cellStyleXfs>
  <cellXfs count="139">
    <xf numFmtId="0" fontId="0" fillId="0" borderId="0" xfId="0"/>
    <xf numFmtId="0" fontId="2" fillId="0" borderId="0" xfId="0" applyFont="1"/>
    <xf numFmtId="0" fontId="5" fillId="0" borderId="0" xfId="0" applyFont="1"/>
    <xf numFmtId="0" fontId="5" fillId="0" borderId="0" xfId="0" applyFont="1" applyAlignment="1">
      <alignment horizontal="center"/>
    </xf>
    <xf numFmtId="164" fontId="3" fillId="2" borderId="1" xfId="1" applyFont="1" applyFill="1" applyBorder="1" applyAlignment="1">
      <alignment horizontal="left"/>
    </xf>
    <xf numFmtId="14" fontId="6" fillId="0" borderId="0" xfId="0" applyNumberFormat="1" applyFont="1"/>
    <xf numFmtId="0" fontId="5" fillId="0" borderId="0" xfId="1" applyNumberFormat="1" applyFont="1" applyFill="1" applyBorder="1" applyAlignment="1">
      <alignment horizontal="center"/>
    </xf>
    <xf numFmtId="0" fontId="3" fillId="2" borderId="1" xfId="0" applyFont="1" applyFill="1" applyBorder="1" applyAlignment="1">
      <alignment horizontal="left"/>
    </xf>
    <xf numFmtId="4" fontId="3" fillId="2" borderId="1" xfId="0" applyNumberFormat="1" applyFont="1" applyFill="1" applyBorder="1" applyAlignment="1">
      <alignment horizontal="right"/>
    </xf>
    <xf numFmtId="164" fontId="3" fillId="2" borderId="1" xfId="1" applyFont="1" applyFill="1" applyBorder="1" applyAlignment="1">
      <alignment horizontal="right"/>
    </xf>
    <xf numFmtId="0" fontId="3" fillId="2" borderId="2" xfId="0" applyFont="1" applyFill="1" applyBorder="1"/>
    <xf numFmtId="0" fontId="2" fillId="0" borderId="0" xfId="0" applyFont="1" applyAlignment="1">
      <alignment horizontal="left" vertical="top"/>
    </xf>
    <xf numFmtId="0" fontId="2" fillId="0" borderId="0" xfId="0" applyFont="1" applyAlignment="1">
      <alignment horizontal="left" vertical="top" wrapText="1"/>
    </xf>
    <xf numFmtId="0" fontId="8" fillId="0" borderId="0" xfId="0" applyFont="1" applyAlignment="1">
      <alignment horizontal="left" vertical="top"/>
    </xf>
    <xf numFmtId="0" fontId="10" fillId="0" borderId="0" xfId="0" applyFont="1" applyAlignment="1">
      <alignment horizontal="left" vertical="top"/>
    </xf>
    <xf numFmtId="0" fontId="0" fillId="0" borderId="0" xfId="0" applyAlignment="1">
      <alignment horizontal="left" vertical="top"/>
    </xf>
    <xf numFmtId="0" fontId="8" fillId="0" borderId="0" xfId="0" applyFont="1"/>
    <xf numFmtId="164" fontId="8" fillId="0" borderId="0" xfId="1" applyFont="1"/>
    <xf numFmtId="164" fontId="8" fillId="0" borderId="0" xfId="1" applyFont="1" applyAlignment="1">
      <alignment wrapText="1"/>
    </xf>
    <xf numFmtId="0" fontId="0" fillId="0" borderId="0" xfId="0" applyAlignment="1">
      <alignment horizontal="center"/>
    </xf>
    <xf numFmtId="0" fontId="5" fillId="2" borderId="1" xfId="0" applyFont="1" applyFill="1" applyBorder="1" applyAlignment="1">
      <alignment horizontal="center"/>
    </xf>
    <xf numFmtId="0" fontId="4" fillId="0" borderId="0" xfId="0" applyFont="1" applyAlignment="1">
      <alignment horizontal="center"/>
    </xf>
    <xf numFmtId="164" fontId="5" fillId="0" borderId="0" xfId="1" applyFont="1"/>
    <xf numFmtId="43" fontId="0" fillId="0" borderId="0" xfId="0" applyNumberFormat="1"/>
    <xf numFmtId="164" fontId="0" fillId="0" borderId="0" xfId="0" applyNumberFormat="1"/>
    <xf numFmtId="0" fontId="13" fillId="0" borderId="0" xfId="0" applyFont="1"/>
    <xf numFmtId="0" fontId="3" fillId="2" borderId="1" xfId="0" applyFont="1" applyFill="1" applyBorder="1" applyAlignment="1">
      <alignment horizontal="center"/>
    </xf>
    <xf numFmtId="167" fontId="5" fillId="2" borderId="1" xfId="0" applyNumberFormat="1" applyFont="1" applyFill="1" applyBorder="1"/>
    <xf numFmtId="0" fontId="5" fillId="2" borderId="1" xfId="3" applyNumberFormat="1" applyFont="1" applyFill="1" applyBorder="1" applyAlignment="1">
      <alignment horizontal="center"/>
    </xf>
    <xf numFmtId="0" fontId="5" fillId="2" borderId="1" xfId="0" applyFont="1" applyFill="1" applyBorder="1"/>
    <xf numFmtId="43" fontId="4" fillId="2" borderId="1" xfId="3" applyFont="1" applyFill="1" applyBorder="1" applyAlignment="1">
      <alignment horizontal="right"/>
    </xf>
    <xf numFmtId="43" fontId="4" fillId="0" borderId="1" xfId="3" applyFont="1" applyFill="1" applyBorder="1" applyAlignment="1">
      <alignment horizontal="right"/>
    </xf>
    <xf numFmtId="168" fontId="0" fillId="0" borderId="0" xfId="0" applyNumberFormat="1"/>
    <xf numFmtId="0" fontId="3" fillId="2" borderId="1" xfId="0" applyFont="1" applyFill="1" applyBorder="1" applyAlignment="1">
      <alignment horizontal="left"/>
    </xf>
    <xf numFmtId="0" fontId="8" fillId="0" borderId="0" xfId="0" applyFont="1" applyAlignment="1">
      <alignment horizontal="center"/>
    </xf>
    <xf numFmtId="167" fontId="5" fillId="3" borderId="2" xfId="0" applyNumberFormat="1" applyFont="1" applyFill="1" applyBorder="1"/>
    <xf numFmtId="49" fontId="5" fillId="3" borderId="2" xfId="3" applyNumberFormat="1" applyFont="1" applyFill="1" applyBorder="1" applyAlignment="1">
      <alignment horizontal="center"/>
    </xf>
    <xf numFmtId="0" fontId="5" fillId="3" borderId="3" xfId="0" applyFont="1" applyFill="1" applyBorder="1" applyAlignment="1">
      <alignment vertical="center" wrapText="1"/>
    </xf>
    <xf numFmtId="0" fontId="11" fillId="3" borderId="3" xfId="0" applyFont="1" applyFill="1" applyBorder="1" applyAlignment="1">
      <alignment vertical="center" wrapText="1"/>
    </xf>
    <xf numFmtId="0" fontId="5" fillId="3" borderId="2" xfId="0" applyFont="1" applyFill="1" applyBorder="1" applyAlignment="1">
      <alignment horizontal="center"/>
    </xf>
    <xf numFmtId="43" fontId="4" fillId="3" borderId="2" xfId="3" applyFont="1" applyFill="1" applyBorder="1" applyAlignment="1">
      <alignment horizontal="right"/>
    </xf>
    <xf numFmtId="164" fontId="5" fillId="3" borderId="2" xfId="1" applyFont="1" applyFill="1" applyBorder="1" applyAlignment="1">
      <alignment horizontal="right" vertical="center"/>
    </xf>
    <xf numFmtId="0" fontId="0" fillId="3" borderId="0" xfId="0" applyFill="1"/>
    <xf numFmtId="168" fontId="5" fillId="3" borderId="2" xfId="1" applyNumberFormat="1" applyFont="1" applyFill="1" applyBorder="1" applyAlignment="1">
      <alignment horizontal="right" vertical="center"/>
    </xf>
    <xf numFmtId="167" fontId="5" fillId="3" borderId="4" xfId="0" applyNumberFormat="1" applyFont="1" applyFill="1" applyBorder="1"/>
    <xf numFmtId="49" fontId="5" fillId="3" borderId="4" xfId="3" applyNumberFormat="1" applyFont="1" applyFill="1" applyBorder="1" applyAlignment="1">
      <alignment horizontal="center"/>
    </xf>
    <xf numFmtId="0" fontId="5" fillId="3" borderId="5" xfId="0" applyFont="1" applyFill="1" applyBorder="1" applyAlignment="1">
      <alignment vertical="center" wrapText="1"/>
    </xf>
    <xf numFmtId="0" fontId="11" fillId="3" borderId="5" xfId="0" applyFont="1" applyFill="1" applyBorder="1" applyAlignment="1">
      <alignment vertical="center" wrapText="1"/>
    </xf>
    <xf numFmtId="0" fontId="5" fillId="3" borderId="4" xfId="0" applyFont="1" applyFill="1" applyBorder="1" applyAlignment="1">
      <alignment horizontal="center"/>
    </xf>
    <xf numFmtId="43" fontId="4" fillId="3" borderId="4" xfId="3" applyFont="1" applyFill="1" applyBorder="1" applyAlignment="1">
      <alignment horizontal="right"/>
    </xf>
    <xf numFmtId="168" fontId="5" fillId="3" borderId="4" xfId="1" applyNumberFormat="1" applyFont="1" applyFill="1" applyBorder="1" applyAlignment="1">
      <alignment horizontal="right" vertical="center"/>
    </xf>
    <xf numFmtId="167" fontId="5" fillId="0" borderId="1" xfId="0" applyNumberFormat="1" applyFont="1" applyBorder="1"/>
    <xf numFmtId="0" fontId="5" fillId="0" borderId="1" xfId="3" applyNumberFormat="1" applyFont="1" applyFill="1" applyBorder="1" applyAlignment="1">
      <alignment horizontal="center"/>
    </xf>
    <xf numFmtId="0" fontId="5" fillId="0" borderId="1" xfId="0" applyFont="1" applyBorder="1"/>
    <xf numFmtId="0" fontId="5" fillId="0" borderId="1" xfId="0" applyFont="1" applyBorder="1" applyAlignment="1">
      <alignment horizontal="center"/>
    </xf>
    <xf numFmtId="43" fontId="6" fillId="0" borderId="1" xfId="3" applyFont="1" applyFill="1" applyBorder="1" applyAlignment="1">
      <alignment horizontal="right"/>
    </xf>
    <xf numFmtId="49" fontId="6" fillId="0" borderId="1" xfId="3" applyNumberFormat="1"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vertical="center"/>
    </xf>
    <xf numFmtId="0" fontId="6" fillId="0" borderId="1" xfId="0" applyFont="1" applyBorder="1" applyAlignment="1">
      <alignment horizontal="center" vertical="center"/>
    </xf>
    <xf numFmtId="43" fontId="6" fillId="0" borderId="1" xfId="3" applyFont="1" applyFill="1" applyBorder="1" applyAlignment="1">
      <alignment horizontal="right" vertical="center"/>
    </xf>
    <xf numFmtId="165" fontId="4" fillId="0" borderId="0" xfId="2" applyFont="1" applyAlignment="1">
      <alignment horizontal="center"/>
    </xf>
    <xf numFmtId="0" fontId="4" fillId="0" borderId="0" xfId="0" applyFont="1" applyAlignment="1">
      <alignment horizontal="center"/>
    </xf>
    <xf numFmtId="0" fontId="5" fillId="0" borderId="0" xfId="0" applyFont="1" applyAlignment="1">
      <alignment horizontal="center" vertical="top"/>
    </xf>
    <xf numFmtId="0" fontId="3" fillId="2" borderId="1" xfId="0" applyFont="1" applyFill="1" applyBorder="1" applyAlignment="1">
      <alignment horizontal="left"/>
    </xf>
    <xf numFmtId="0" fontId="3" fillId="2" borderId="1" xfId="0" applyFont="1" applyFill="1" applyBorder="1" applyAlignment="1">
      <alignment horizontal="right"/>
    </xf>
    <xf numFmtId="0" fontId="8" fillId="0" borderId="0" xfId="0" applyFont="1" applyAlignment="1">
      <alignment horizontal="center"/>
    </xf>
    <xf numFmtId="0" fontId="8" fillId="0" borderId="0" xfId="0" applyFont="1" applyAlignment="1">
      <alignment horizontal="center" vertical="top"/>
    </xf>
    <xf numFmtId="164" fontId="9" fillId="0" borderId="0" xfId="1" applyFont="1" applyAlignment="1">
      <alignment horizontal="center"/>
    </xf>
    <xf numFmtId="0" fontId="9" fillId="0" borderId="0" xfId="0" applyFont="1" applyAlignment="1">
      <alignment horizontal="center"/>
    </xf>
    <xf numFmtId="167" fontId="3" fillId="2" borderId="1" xfId="0" applyNumberFormat="1" applyFont="1" applyFill="1" applyBorder="1" applyAlignment="1">
      <alignment horizontal="left"/>
    </xf>
    <xf numFmtId="164" fontId="3" fillId="2" borderId="1" xfId="1" applyFont="1" applyFill="1" applyBorder="1" applyAlignment="1">
      <alignment horizontal="right" vertical="center"/>
    </xf>
    <xf numFmtId="167" fontId="3" fillId="2" borderId="1" xfId="0" applyNumberFormat="1" applyFont="1" applyFill="1" applyBorder="1" applyAlignment="1">
      <alignment horizontal="center"/>
    </xf>
    <xf numFmtId="0" fontId="3" fillId="2" borderId="1" xfId="0" applyFont="1" applyFill="1" applyBorder="1" applyAlignment="1">
      <alignment horizontal="center" wrapText="1"/>
    </xf>
    <xf numFmtId="167" fontId="6" fillId="0" borderId="2" xfId="0" applyNumberFormat="1" applyFont="1" applyBorder="1" applyAlignment="1">
      <alignment vertical="center" wrapText="1"/>
    </xf>
    <xf numFmtId="49" fontId="6" fillId="0" borderId="2" xfId="1" applyNumberFormat="1" applyFont="1" applyFill="1" applyBorder="1" applyAlignment="1">
      <alignment horizontal="center" vertical="center" wrapText="1"/>
    </xf>
    <xf numFmtId="49" fontId="6" fillId="0" borderId="2" xfId="12" applyNumberFormat="1" applyFont="1" applyFill="1" applyBorder="1" applyAlignment="1">
      <alignment horizontal="left" vertical="center" wrapText="1"/>
    </xf>
    <xf numFmtId="0" fontId="6" fillId="0" borderId="2" xfId="0" applyFont="1" applyBorder="1" applyAlignment="1">
      <alignment vertical="center" wrapText="1"/>
    </xf>
    <xf numFmtId="164" fontId="5" fillId="0" borderId="2" xfId="1" applyFont="1" applyFill="1" applyBorder="1" applyAlignment="1">
      <alignment vertical="center" wrapText="1"/>
    </xf>
    <xf numFmtId="164" fontId="5" fillId="0" borderId="2" xfId="1" applyFont="1" applyFill="1" applyBorder="1" applyAlignment="1">
      <alignment horizontal="right" vertical="center" wrapText="1"/>
    </xf>
    <xf numFmtId="4" fontId="6" fillId="0" borderId="2" xfId="0" applyNumberFormat="1" applyFont="1" applyBorder="1" applyAlignment="1">
      <alignment horizontal="right" vertical="center" wrapText="1"/>
    </xf>
    <xf numFmtId="167" fontId="6" fillId="0" borderId="1" xfId="0" applyNumberFormat="1" applyFont="1" applyBorder="1" applyAlignment="1">
      <alignment vertical="center" wrapText="1"/>
    </xf>
    <xf numFmtId="49" fontId="6" fillId="0" borderId="1" xfId="1" applyNumberFormat="1" applyFont="1" applyFill="1" applyBorder="1" applyAlignment="1">
      <alignment horizontal="center" vertical="center" wrapText="1"/>
    </xf>
    <xf numFmtId="49" fontId="6" fillId="0" borderId="1" xfId="12" applyNumberFormat="1" applyFont="1" applyFill="1" applyBorder="1" applyAlignment="1">
      <alignment horizontal="left" vertical="center" wrapText="1"/>
    </xf>
    <xf numFmtId="0" fontId="6" fillId="0" borderId="1" xfId="0" applyFont="1" applyBorder="1" applyAlignment="1">
      <alignment vertical="center" wrapText="1"/>
    </xf>
    <xf numFmtId="164" fontId="5" fillId="0" borderId="1" xfId="1" applyFont="1" applyFill="1" applyBorder="1" applyAlignment="1">
      <alignment vertical="center" wrapText="1"/>
    </xf>
    <xf numFmtId="164" fontId="5" fillId="0" borderId="1" xfId="1" applyFont="1" applyFill="1" applyBorder="1" applyAlignment="1">
      <alignment horizontal="right" vertical="center" wrapText="1"/>
    </xf>
    <xf numFmtId="4" fontId="6" fillId="0" borderId="1" xfId="0" applyNumberFormat="1" applyFont="1" applyBorder="1" applyAlignment="1">
      <alignment horizontal="right" vertical="center" wrapText="1"/>
    </xf>
    <xf numFmtId="164" fontId="6" fillId="0" borderId="1" xfId="1" applyFont="1" applyFill="1" applyBorder="1" applyAlignment="1">
      <alignment vertical="center" wrapText="1"/>
    </xf>
    <xf numFmtId="164" fontId="5" fillId="0" borderId="1" xfId="1" applyFont="1" applyBorder="1" applyAlignment="1">
      <alignment horizontal="right" vertical="center" wrapText="1"/>
    </xf>
    <xf numFmtId="167" fontId="5" fillId="0" borderId="1" xfId="0" applyNumberFormat="1" applyFont="1" applyBorder="1" applyAlignment="1">
      <alignment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6" fillId="0" borderId="1" xfId="1" applyFont="1" applyFill="1" applyBorder="1" applyAlignment="1">
      <alignment horizontal="right" vertical="center" wrapText="1"/>
    </xf>
    <xf numFmtId="43" fontId="5" fillId="0" borderId="1" xfId="3" applyFont="1" applyFill="1" applyBorder="1" applyAlignment="1">
      <alignment vertical="center" wrapText="1"/>
    </xf>
    <xf numFmtId="14" fontId="5" fillId="0" borderId="1" xfId="0" applyNumberFormat="1" applyFont="1" applyBorder="1" applyAlignment="1">
      <alignment vertical="center" wrapText="1"/>
    </xf>
    <xf numFmtId="164" fontId="5" fillId="0" borderId="1" xfId="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64" fontId="6" fillId="0" borderId="1" xfId="1" applyFont="1" applyFill="1" applyBorder="1" applyAlignment="1">
      <alignment horizontal="center" vertical="center" wrapText="1"/>
    </xf>
    <xf numFmtId="164" fontId="5" fillId="0" borderId="6" xfId="1" applyFont="1" applyBorder="1" applyAlignment="1">
      <alignment horizontal="right" vertical="center" wrapText="1"/>
    </xf>
    <xf numFmtId="167" fontId="6" fillId="2" borderId="1" xfId="0" applyNumberFormat="1" applyFont="1" applyFill="1" applyBorder="1" applyAlignment="1">
      <alignmen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164" fontId="5" fillId="0" borderId="1" xfId="1" applyFont="1" applyFill="1" applyBorder="1" applyAlignment="1">
      <alignment horizontal="center" vertical="center" wrapText="1"/>
    </xf>
    <xf numFmtId="43" fontId="5" fillId="0" borderId="1" xfId="9" applyNumberFormat="1" applyFont="1" applyFill="1" applyBorder="1" applyAlignment="1">
      <alignment vertical="center" wrapText="1"/>
    </xf>
    <xf numFmtId="0" fontId="5" fillId="2" borderId="1" xfId="1" applyNumberFormat="1" applyFont="1" applyFill="1" applyBorder="1" applyAlignment="1">
      <alignment horizontal="center"/>
    </xf>
    <xf numFmtId="0" fontId="3" fillId="2" borderId="1" xfId="0" applyFont="1" applyFill="1" applyBorder="1"/>
    <xf numFmtId="167" fontId="3" fillId="2" borderId="6" xfId="0" applyNumberFormat="1" applyFont="1" applyFill="1" applyBorder="1" applyAlignment="1">
      <alignment horizontal="center"/>
    </xf>
    <xf numFmtId="0" fontId="3" fillId="2" borderId="6" xfId="0" applyFont="1" applyFill="1" applyBorder="1" applyAlignment="1">
      <alignment horizontal="center" wrapText="1"/>
    </xf>
    <xf numFmtId="0" fontId="3" fillId="2" borderId="6" xfId="0" applyFont="1" applyFill="1" applyBorder="1" applyAlignment="1">
      <alignment horizontal="center"/>
    </xf>
    <xf numFmtId="164" fontId="3" fillId="2" borderId="1" xfId="1" applyFont="1" applyFill="1" applyBorder="1" applyAlignment="1">
      <alignment horizontal="center"/>
    </xf>
    <xf numFmtId="0" fontId="6" fillId="0" borderId="1" xfId="0" applyFont="1" applyBorder="1" applyAlignment="1">
      <alignment horizontal="center" vertical="center" wrapText="1"/>
    </xf>
    <xf numFmtId="43" fontId="6" fillId="0" borderId="1" xfId="3" applyFont="1" applyFill="1" applyBorder="1" applyAlignment="1">
      <alignment vertical="center" wrapText="1"/>
    </xf>
    <xf numFmtId="14" fontId="5"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43" fontId="5" fillId="3" borderId="1" xfId="3" applyFont="1" applyFill="1" applyBorder="1" applyAlignment="1">
      <alignment vertical="center" wrapText="1"/>
    </xf>
    <xf numFmtId="167" fontId="0" fillId="0" borderId="0" xfId="0" applyNumberFormat="1"/>
    <xf numFmtId="0" fontId="0" fillId="0" borderId="0" xfId="0" applyAlignment="1">
      <alignment vertical="center"/>
    </xf>
    <xf numFmtId="164" fontId="3" fillId="2" borderId="2" xfId="1" applyFont="1" applyFill="1" applyBorder="1" applyAlignment="1">
      <alignment horizontal="right"/>
    </xf>
    <xf numFmtId="167" fontId="5" fillId="0" borderId="0" xfId="0" applyNumberFormat="1" applyFont="1"/>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wrapText="1"/>
    </xf>
    <xf numFmtId="164" fontId="0" fillId="0" borderId="0" xfId="1" applyFont="1"/>
    <xf numFmtId="164" fontId="5" fillId="0" borderId="0" xfId="9" applyFont="1" applyBorder="1" applyAlignment="1">
      <alignment vertical="center" wrapText="1"/>
    </xf>
    <xf numFmtId="167" fontId="2" fillId="0" borderId="0" xfId="0" applyNumberFormat="1" applyFont="1" applyAlignment="1">
      <alignment horizontal="left" vertical="top"/>
    </xf>
    <xf numFmtId="164" fontId="8" fillId="0" borderId="0" xfId="1" applyFont="1" applyAlignment="1">
      <alignment horizontal="left" vertical="top"/>
    </xf>
    <xf numFmtId="167" fontId="8" fillId="0" borderId="0" xfId="0" applyNumberFormat="1" applyFont="1" applyAlignment="1">
      <alignment horizontal="center"/>
    </xf>
    <xf numFmtId="164" fontId="8" fillId="0" borderId="0" xfId="1" applyFont="1" applyAlignment="1">
      <alignment horizontal="center"/>
    </xf>
    <xf numFmtId="167" fontId="0" fillId="0" borderId="0" xfId="0" applyNumberFormat="1" applyAlignment="1">
      <alignment horizontal="left" vertical="top"/>
    </xf>
    <xf numFmtId="0" fontId="2" fillId="0" borderId="0" xfId="0" applyFont="1" applyAlignment="1">
      <alignment horizontal="center" vertical="top"/>
    </xf>
  </cellXfs>
  <cellStyles count="13">
    <cellStyle name="Comma" xfId="1" builtinId="3"/>
    <cellStyle name="Currency" xfId="2" builtinId="4"/>
    <cellStyle name="Millares 2" xfId="3" xr:uid="{00000000-0005-0000-0000-000001000000}"/>
    <cellStyle name="Millares 2 2" xfId="10" xr:uid="{1D1F368C-783E-4234-8EFA-53778739C41D}"/>
    <cellStyle name="Millares 2 3" xfId="12" xr:uid="{EDACC5B3-DB0D-4D7D-85A5-CC2999307723}"/>
    <cellStyle name="Millares 3" xfId="9" xr:uid="{35FFE410-2B30-49F6-813F-03821389EA3B}"/>
    <cellStyle name="Millares 4" xfId="6" xr:uid="{00000000-0005-0000-0000-000002000000}"/>
    <cellStyle name="Millares 4 2" xfId="11" xr:uid="{9BBDBF65-C1B6-4FC2-9F31-CC4EFBBD3A73}"/>
    <cellStyle name="Moneda 2" xfId="7" xr:uid="{00000000-0005-0000-0000-000004000000}"/>
    <cellStyle name="Normal" xfId="0" builtinId="0"/>
    <cellStyle name="Normal 2" xfId="4" xr:uid="{00000000-0005-0000-0000-000006000000}"/>
    <cellStyle name="Normal 2 2" xfId="8" xr:uid="{00000000-0005-0000-0000-000007000000}"/>
    <cellStyle name="Normal 3"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427130</xdr:colOff>
      <xdr:row>4</xdr:row>
      <xdr:rowOff>182964</xdr:rowOff>
    </xdr:from>
    <xdr:to>
      <xdr:col>1</xdr:col>
      <xdr:colOff>559392</xdr:colOff>
      <xdr:row>7</xdr:row>
      <xdr:rowOff>191945</xdr:rowOff>
    </xdr:to>
    <xdr:pic>
      <xdr:nvPicPr>
        <xdr:cNvPr id="4" name="Imagen 2" descr="https://fbcdn-sphotos-g-a.akamaihd.net/hphotos-ak-xap1/v/t1.0-9/1385993_664944643539182_872320162_n.png?oh=97e95fc260192d65da59a5245a6129b4&amp;oe=54ABFADB&amp;__gda__=1425367384_f51e2de3ba617c3bf1f8c5bd8e6f8d0d">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759" r="11084"/>
        <a:stretch/>
      </xdr:blipFill>
      <xdr:spPr bwMode="auto">
        <a:xfrm>
          <a:off x="427130" y="1061381"/>
          <a:ext cx="883679" cy="69689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2081719</xdr:colOff>
      <xdr:row>0</xdr:row>
      <xdr:rowOff>32512</xdr:rowOff>
    </xdr:from>
    <xdr:to>
      <xdr:col>3</xdr:col>
      <xdr:colOff>2777406</xdr:colOff>
      <xdr:row>3</xdr:row>
      <xdr:rowOff>113792</xdr:rowOff>
    </xdr:to>
    <xdr:pic>
      <xdr:nvPicPr>
        <xdr:cNvPr id="5" name="4 Imagen" descr="Image result for escudo de republica dominicana">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88052" y="32512"/>
          <a:ext cx="695687"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J177"/>
  <sheetViews>
    <sheetView tabSelected="1" view="pageBreakPreview" topLeftCell="A166" zoomScale="60" zoomScaleNormal="90" workbookViewId="0">
      <selection activeCell="E173" sqref="E173"/>
    </sheetView>
  </sheetViews>
  <sheetFormatPr defaultColWidth="11.42578125" defaultRowHeight="15" x14ac:dyDescent="0.25"/>
  <cols>
    <col min="1" max="1" width="11.28515625" bestFit="1" customWidth="1"/>
    <col min="2" max="2" width="15.28515625" bestFit="1" customWidth="1"/>
    <col min="3" max="3" width="33.28515625" customWidth="1"/>
    <col min="4" max="4" width="78.42578125" customWidth="1"/>
    <col min="5" max="5" width="11.140625" style="19" customWidth="1"/>
    <col min="6" max="6" width="14.42578125" bestFit="1" customWidth="1"/>
    <col min="7" max="7" width="14" bestFit="1" customWidth="1"/>
    <col min="8" max="8" width="14.42578125" bestFit="1" customWidth="1"/>
    <col min="10" max="10" width="14.42578125" bestFit="1" customWidth="1"/>
  </cols>
  <sheetData>
    <row r="4" spans="1:8" s="1" customFormat="1" ht="24" customHeight="1" x14ac:dyDescent="0.25">
      <c r="A4" s="61" t="s">
        <v>0</v>
      </c>
      <c r="B4" s="61"/>
      <c r="C4" s="61"/>
      <c r="D4" s="61"/>
      <c r="E4" s="61"/>
      <c r="F4" s="61"/>
      <c r="G4" s="61"/>
      <c r="H4" s="61"/>
    </row>
    <row r="5" spans="1:8" s="1" customFormat="1" ht="16.350000000000001" customHeight="1" x14ac:dyDescent="0.25">
      <c r="A5" s="61" t="s">
        <v>1</v>
      </c>
      <c r="B5" s="61"/>
      <c r="C5" s="61"/>
      <c r="D5" s="61"/>
      <c r="E5" s="61"/>
      <c r="F5" s="61"/>
      <c r="G5" s="61"/>
      <c r="H5" s="61"/>
    </row>
    <row r="6" spans="1:8" s="1" customFormat="1" ht="16.350000000000001" customHeight="1" x14ac:dyDescent="0.25">
      <c r="A6" s="62" t="s">
        <v>2</v>
      </c>
      <c r="B6" s="62"/>
      <c r="C6" s="62"/>
      <c r="D6" s="62"/>
      <c r="E6" s="62"/>
      <c r="F6" s="62"/>
      <c r="G6" s="62"/>
      <c r="H6" s="62"/>
    </row>
    <row r="7" spans="1:8" s="1" customFormat="1" ht="23.1" customHeight="1" x14ac:dyDescent="0.25">
      <c r="A7" s="62" t="s">
        <v>3</v>
      </c>
      <c r="B7" s="62"/>
      <c r="C7" s="62"/>
      <c r="D7" s="62"/>
      <c r="E7" s="62"/>
      <c r="F7" s="62"/>
      <c r="G7" s="62"/>
      <c r="H7" s="62"/>
    </row>
    <row r="8" spans="1:8" s="1" customFormat="1" ht="15.75" x14ac:dyDescent="0.25">
      <c r="A8" s="62" t="s">
        <v>22</v>
      </c>
      <c r="B8" s="62"/>
      <c r="C8" s="62"/>
      <c r="D8" s="62"/>
      <c r="E8" s="62"/>
      <c r="F8" s="62"/>
      <c r="G8" s="62"/>
      <c r="H8" s="62"/>
    </row>
    <row r="9" spans="1:8" s="1" customFormat="1" ht="15.75" x14ac:dyDescent="0.25">
      <c r="A9" s="62" t="s">
        <v>25</v>
      </c>
      <c r="B9" s="62"/>
      <c r="C9" s="62"/>
      <c r="D9" s="62"/>
      <c r="E9" s="62"/>
      <c r="F9" s="62"/>
      <c r="G9" s="62"/>
      <c r="H9" s="62"/>
    </row>
    <row r="10" spans="1:8" s="1" customFormat="1" ht="11.45" customHeight="1" x14ac:dyDescent="0.25">
      <c r="A10" s="21"/>
      <c r="B10" s="21"/>
      <c r="C10" s="21"/>
      <c r="D10" s="21"/>
      <c r="E10" s="21"/>
      <c r="F10" s="21"/>
      <c r="G10" s="21"/>
      <c r="H10" s="21"/>
    </row>
    <row r="11" spans="1:8" s="2" customFormat="1" ht="14.45" customHeight="1" x14ac:dyDescent="0.25">
      <c r="A11" s="64" t="s">
        <v>4</v>
      </c>
      <c r="B11" s="64"/>
      <c r="C11" s="64"/>
      <c r="D11" s="64"/>
      <c r="E11" s="64"/>
      <c r="F11" s="64"/>
      <c r="G11" s="64"/>
      <c r="H11" s="64"/>
    </row>
    <row r="12" spans="1:8" s="2" customFormat="1" ht="14.45" customHeight="1" x14ac:dyDescent="0.25">
      <c r="A12" s="7"/>
      <c r="B12" s="7"/>
      <c r="C12" s="65" t="s">
        <v>6</v>
      </c>
      <c r="D12" s="65"/>
      <c r="E12" s="65"/>
      <c r="F12" s="65"/>
      <c r="G12" s="65"/>
      <c r="H12" s="4">
        <v>254446.81000000003</v>
      </c>
    </row>
    <row r="13" spans="1:8" s="3" customFormat="1" ht="21" customHeight="1" x14ac:dyDescent="0.25">
      <c r="A13" s="26" t="s">
        <v>7</v>
      </c>
      <c r="B13" s="26" t="s">
        <v>5</v>
      </c>
      <c r="C13" s="26" t="s">
        <v>8</v>
      </c>
      <c r="D13" s="26" t="s">
        <v>9</v>
      </c>
      <c r="E13" s="26" t="s">
        <v>10</v>
      </c>
      <c r="F13" s="26" t="s">
        <v>11</v>
      </c>
      <c r="G13" s="26" t="s">
        <v>12</v>
      </c>
      <c r="H13" s="26" t="s">
        <v>13</v>
      </c>
    </row>
    <row r="14" spans="1:8" s="42" customFormat="1" ht="21" customHeight="1" x14ac:dyDescent="0.25">
      <c r="A14" s="35">
        <v>45603</v>
      </c>
      <c r="B14" s="36" t="s">
        <v>38</v>
      </c>
      <c r="C14" s="37" t="s">
        <v>41</v>
      </c>
      <c r="D14" s="38" t="s">
        <v>42</v>
      </c>
      <c r="E14" s="39"/>
      <c r="F14" s="40"/>
      <c r="G14" s="41">
        <v>0</v>
      </c>
      <c r="H14" s="40">
        <f>+H12+F14-G14</f>
        <v>254446.81000000003</v>
      </c>
    </row>
    <row r="15" spans="1:8" s="42" customFormat="1" ht="21" customHeight="1" x14ac:dyDescent="0.25">
      <c r="A15" s="35">
        <v>45603</v>
      </c>
      <c r="B15" s="36" t="s">
        <v>39</v>
      </c>
      <c r="C15" s="37" t="s">
        <v>41</v>
      </c>
      <c r="D15" s="38" t="s">
        <v>42</v>
      </c>
      <c r="E15" s="39"/>
      <c r="F15" s="40"/>
      <c r="G15" s="41">
        <v>0</v>
      </c>
      <c r="H15" s="40">
        <f>+H14+F15-G15</f>
        <v>254446.81000000003</v>
      </c>
    </row>
    <row r="16" spans="1:8" s="42" customFormat="1" ht="21" customHeight="1" x14ac:dyDescent="0.25">
      <c r="A16" s="35">
        <v>45603</v>
      </c>
      <c r="B16" s="36" t="s">
        <v>40</v>
      </c>
      <c r="C16" s="37" t="s">
        <v>41</v>
      </c>
      <c r="D16" s="38" t="s">
        <v>42</v>
      </c>
      <c r="E16" s="39"/>
      <c r="F16" s="40"/>
      <c r="G16" s="41">
        <v>0</v>
      </c>
      <c r="H16" s="40">
        <f>+H15+F16-G16</f>
        <v>254446.81000000003</v>
      </c>
    </row>
    <row r="17" spans="1:10" s="42" customFormat="1" ht="34.9" customHeight="1" x14ac:dyDescent="0.25">
      <c r="A17" s="35">
        <v>45603</v>
      </c>
      <c r="B17" s="36" t="s">
        <v>36</v>
      </c>
      <c r="C17" s="37" t="s">
        <v>26</v>
      </c>
      <c r="D17" s="38" t="s">
        <v>37</v>
      </c>
      <c r="E17" s="39" t="s">
        <v>27</v>
      </c>
      <c r="F17" s="40"/>
      <c r="G17" s="43">
        <v>57897.5</v>
      </c>
      <c r="H17" s="40">
        <f t="shared" ref="H17:H20" si="0">+H16+F17-G17</f>
        <v>196549.31000000003</v>
      </c>
    </row>
    <row r="18" spans="1:10" s="42" customFormat="1" ht="66" customHeight="1" x14ac:dyDescent="0.25">
      <c r="A18" s="35">
        <v>45604</v>
      </c>
      <c r="B18" s="36" t="s">
        <v>43</v>
      </c>
      <c r="C18" s="37" t="s">
        <v>44</v>
      </c>
      <c r="D18" s="38" t="s">
        <v>45</v>
      </c>
      <c r="E18" s="39" t="s">
        <v>46</v>
      </c>
      <c r="F18" s="40"/>
      <c r="G18" s="41">
        <v>13500</v>
      </c>
      <c r="H18" s="40">
        <f t="shared" si="0"/>
        <v>183049.31000000003</v>
      </c>
    </row>
    <row r="19" spans="1:10" s="42" customFormat="1" ht="63" x14ac:dyDescent="0.25">
      <c r="A19" s="35">
        <v>45618</v>
      </c>
      <c r="B19" s="36" t="s">
        <v>29</v>
      </c>
      <c r="C19" s="37" t="s">
        <v>30</v>
      </c>
      <c r="D19" s="38" t="s">
        <v>28</v>
      </c>
      <c r="E19" s="39" t="s">
        <v>31</v>
      </c>
      <c r="F19" s="40"/>
      <c r="G19" s="43">
        <v>511.57</v>
      </c>
      <c r="H19" s="40">
        <f t="shared" si="0"/>
        <v>182537.74000000002</v>
      </c>
    </row>
    <row r="20" spans="1:10" s="42" customFormat="1" ht="35.450000000000003" customHeight="1" x14ac:dyDescent="0.25">
      <c r="A20" s="35">
        <v>45624</v>
      </c>
      <c r="B20" s="36" t="s">
        <v>34</v>
      </c>
      <c r="C20" s="37" t="s">
        <v>26</v>
      </c>
      <c r="D20" s="38" t="s">
        <v>35</v>
      </c>
      <c r="E20" s="39" t="s">
        <v>27</v>
      </c>
      <c r="F20" s="40"/>
      <c r="G20" s="43">
        <v>61179.01</v>
      </c>
      <c r="H20" s="40">
        <f t="shared" si="0"/>
        <v>121358.73000000001</v>
      </c>
    </row>
    <row r="21" spans="1:10" s="42" customFormat="1" ht="63" x14ac:dyDescent="0.25">
      <c r="A21" s="44">
        <v>45625</v>
      </c>
      <c r="B21" s="45" t="s">
        <v>32</v>
      </c>
      <c r="C21" s="46" t="s">
        <v>30</v>
      </c>
      <c r="D21" s="47" t="s">
        <v>33</v>
      </c>
      <c r="E21" s="48" t="s">
        <v>31</v>
      </c>
      <c r="F21" s="49"/>
      <c r="G21" s="50">
        <v>579.12</v>
      </c>
      <c r="H21" s="40">
        <f>+H20+F21-G21</f>
        <v>120779.61000000002</v>
      </c>
    </row>
    <row r="22" spans="1:10" ht="15.75" x14ac:dyDescent="0.25">
      <c r="A22" s="27"/>
      <c r="B22" s="28"/>
      <c r="C22" s="29"/>
      <c r="D22" s="29"/>
      <c r="E22" s="20"/>
      <c r="F22" s="30"/>
      <c r="G22" s="30">
        <f>SUM(G14:G21)</f>
        <v>133667.20000000001</v>
      </c>
      <c r="H22" s="30"/>
    </row>
    <row r="23" spans="1:10" ht="19.149999999999999" customHeight="1" x14ac:dyDescent="0.25">
      <c r="A23" s="51">
        <v>45626</v>
      </c>
      <c r="B23" s="52"/>
      <c r="C23" s="53" t="s">
        <v>15</v>
      </c>
      <c r="D23" s="53" t="s">
        <v>23</v>
      </c>
      <c r="E23" s="54"/>
      <c r="F23" s="31"/>
      <c r="G23" s="55">
        <f>0.87+0.77+86.85+31.5+35.4</f>
        <v>155.38999999999999</v>
      </c>
      <c r="H23" s="31">
        <f>+H21+F23-G23</f>
        <v>120624.22000000002</v>
      </c>
    </row>
    <row r="24" spans="1:10" s="25" customFormat="1" ht="19.149999999999999" customHeight="1" x14ac:dyDescent="0.25">
      <c r="A24" s="51">
        <v>45626</v>
      </c>
      <c r="B24" s="56"/>
      <c r="C24" s="57" t="s">
        <v>15</v>
      </c>
      <c r="D24" s="58" t="s">
        <v>16</v>
      </c>
      <c r="E24" s="59"/>
      <c r="F24" s="58"/>
      <c r="G24" s="60">
        <f>175+200</f>
        <v>375</v>
      </c>
      <c r="H24" s="31">
        <f>+H23+F24-G24</f>
        <v>120249.22000000002</v>
      </c>
    </row>
    <row r="25" spans="1:10" s="2" customFormat="1" ht="15.75" x14ac:dyDescent="0.25">
      <c r="A25" s="5"/>
      <c r="B25" s="6"/>
      <c r="D25" s="10" t="s">
        <v>14</v>
      </c>
      <c r="E25" s="20"/>
      <c r="F25" s="8"/>
      <c r="G25" s="8">
        <f>SUM(G22:G24)</f>
        <v>134197.59000000003</v>
      </c>
      <c r="H25" s="9"/>
      <c r="J25" s="22"/>
    </row>
    <row r="29" spans="1:10" x14ac:dyDescent="0.25">
      <c r="G29" s="32"/>
      <c r="H29" s="24"/>
      <c r="J29" s="32"/>
    </row>
    <row r="30" spans="1:10" ht="15.75" x14ac:dyDescent="0.25">
      <c r="A30" s="64" t="s">
        <v>47</v>
      </c>
      <c r="B30" s="64"/>
      <c r="C30" s="64"/>
      <c r="D30" s="64"/>
      <c r="E30" s="64"/>
      <c r="F30" s="64"/>
      <c r="G30" s="64"/>
      <c r="H30" s="64"/>
      <c r="J30" s="23"/>
    </row>
    <row r="31" spans="1:10" s="13" customFormat="1" ht="15" customHeight="1" x14ac:dyDescent="0.25">
      <c r="A31" s="70"/>
      <c r="B31" s="33"/>
      <c r="C31" s="65" t="s">
        <v>6</v>
      </c>
      <c r="D31" s="65"/>
      <c r="E31" s="65"/>
      <c r="F31" s="65"/>
      <c r="G31" s="65"/>
      <c r="H31" s="71">
        <v>57681281.399999984</v>
      </c>
    </row>
    <row r="32" spans="1:10" s="13" customFormat="1" ht="31.5" x14ac:dyDescent="0.25">
      <c r="A32" s="72" t="s">
        <v>7</v>
      </c>
      <c r="B32" s="73" t="s">
        <v>48</v>
      </c>
      <c r="C32" s="26" t="s">
        <v>8</v>
      </c>
      <c r="D32" s="26" t="s">
        <v>9</v>
      </c>
      <c r="E32" s="73" t="s">
        <v>49</v>
      </c>
      <c r="F32" s="26" t="s">
        <v>50</v>
      </c>
      <c r="G32" s="26" t="s">
        <v>12</v>
      </c>
      <c r="H32" s="26" t="s">
        <v>13</v>
      </c>
    </row>
    <row r="33" spans="1:8" s="13" customFormat="1" ht="31.5" x14ac:dyDescent="0.25">
      <c r="A33" s="74">
        <v>45597</v>
      </c>
      <c r="B33" s="75" t="s">
        <v>51</v>
      </c>
      <c r="C33" s="76" t="s">
        <v>52</v>
      </c>
      <c r="D33" s="77" t="s">
        <v>53</v>
      </c>
      <c r="E33" s="77"/>
      <c r="F33" s="78">
        <v>57200</v>
      </c>
      <c r="G33" s="79"/>
      <c r="H33" s="80">
        <f>+H31+F33-G33</f>
        <v>57738481.399999984</v>
      </c>
    </row>
    <row r="34" spans="1:8" s="13" customFormat="1" ht="31.5" x14ac:dyDescent="0.25">
      <c r="A34" s="81">
        <v>45597</v>
      </c>
      <c r="B34" s="82" t="s">
        <v>54</v>
      </c>
      <c r="C34" s="83" t="s">
        <v>52</v>
      </c>
      <c r="D34" s="84" t="s">
        <v>55</v>
      </c>
      <c r="E34" s="84"/>
      <c r="F34" s="85">
        <v>38400</v>
      </c>
      <c r="G34" s="86"/>
      <c r="H34" s="87">
        <f>+H33+F34-G34</f>
        <v>57776881.399999984</v>
      </c>
    </row>
    <row r="35" spans="1:8" s="14" customFormat="1" ht="23.45" customHeight="1" x14ac:dyDescent="0.25">
      <c r="A35" s="81">
        <v>45597</v>
      </c>
      <c r="B35" s="82" t="s">
        <v>56</v>
      </c>
      <c r="C35" s="83" t="s">
        <v>57</v>
      </c>
      <c r="D35" s="84" t="s">
        <v>58</v>
      </c>
      <c r="E35" s="84"/>
      <c r="F35" s="85">
        <v>14200</v>
      </c>
      <c r="G35" s="86"/>
      <c r="H35" s="87">
        <f t="shared" ref="H35:H98" si="1">+H34+F35-G35</f>
        <v>57791081.399999984</v>
      </c>
    </row>
    <row r="36" spans="1:8" s="14" customFormat="1" ht="23.45" customHeight="1" x14ac:dyDescent="0.25">
      <c r="A36" s="81">
        <v>45597</v>
      </c>
      <c r="B36" s="82" t="s">
        <v>59</v>
      </c>
      <c r="C36" s="83" t="s">
        <v>57</v>
      </c>
      <c r="D36" s="84" t="s">
        <v>60</v>
      </c>
      <c r="E36" s="84"/>
      <c r="F36" s="85">
        <v>110994</v>
      </c>
      <c r="G36" s="86"/>
      <c r="H36" s="87">
        <f t="shared" si="1"/>
        <v>57902075.399999984</v>
      </c>
    </row>
    <row r="37" spans="1:8" s="14" customFormat="1" ht="63" x14ac:dyDescent="0.25">
      <c r="A37" s="81">
        <v>45597</v>
      </c>
      <c r="B37" s="82"/>
      <c r="C37" s="83" t="s">
        <v>61</v>
      </c>
      <c r="D37" s="84" t="s">
        <v>62</v>
      </c>
      <c r="E37" s="84"/>
      <c r="F37" s="85">
        <v>5800</v>
      </c>
      <c r="G37" s="86"/>
      <c r="H37" s="87">
        <f t="shared" si="1"/>
        <v>57907875.399999984</v>
      </c>
    </row>
    <row r="38" spans="1:8" s="14" customFormat="1" ht="47.25" x14ac:dyDescent="0.25">
      <c r="A38" s="81">
        <v>45597</v>
      </c>
      <c r="B38" s="82"/>
      <c r="C38" s="83" t="s">
        <v>61</v>
      </c>
      <c r="D38" s="84" t="s">
        <v>63</v>
      </c>
      <c r="E38" s="84"/>
      <c r="F38" s="85">
        <v>3400</v>
      </c>
      <c r="G38" s="86"/>
      <c r="H38" s="87">
        <f t="shared" si="1"/>
        <v>57911275.399999984</v>
      </c>
    </row>
    <row r="39" spans="1:8" s="13" customFormat="1" ht="31.5" x14ac:dyDescent="0.25">
      <c r="A39" s="81">
        <v>45597</v>
      </c>
      <c r="B39" s="82" t="s">
        <v>64</v>
      </c>
      <c r="C39" s="83" t="s">
        <v>52</v>
      </c>
      <c r="D39" s="84" t="s">
        <v>65</v>
      </c>
      <c r="E39" s="84"/>
      <c r="F39" s="85">
        <v>23600</v>
      </c>
      <c r="G39" s="88"/>
      <c r="H39" s="87">
        <f t="shared" si="1"/>
        <v>57934875.399999984</v>
      </c>
    </row>
    <row r="40" spans="1:8" s="13" customFormat="1" ht="63" x14ac:dyDescent="0.25">
      <c r="A40" s="81">
        <v>45597</v>
      </c>
      <c r="B40" s="82" t="s">
        <v>66</v>
      </c>
      <c r="C40" s="83" t="s">
        <v>61</v>
      </c>
      <c r="D40" s="84" t="s">
        <v>67</v>
      </c>
      <c r="E40" s="84"/>
      <c r="F40" s="85">
        <v>70800</v>
      </c>
      <c r="G40" s="89"/>
      <c r="H40" s="87">
        <f t="shared" si="1"/>
        <v>58005675.399999984</v>
      </c>
    </row>
    <row r="41" spans="1:8" s="13" customFormat="1" ht="31.5" x14ac:dyDescent="0.25">
      <c r="A41" s="81">
        <v>45597</v>
      </c>
      <c r="B41" s="82" t="s">
        <v>68</v>
      </c>
      <c r="C41" s="83" t="s">
        <v>61</v>
      </c>
      <c r="D41" s="84" t="s">
        <v>69</v>
      </c>
      <c r="E41" s="84"/>
      <c r="F41" s="85">
        <v>47200</v>
      </c>
      <c r="G41" s="89"/>
      <c r="H41" s="87">
        <f t="shared" si="1"/>
        <v>58052875.399999984</v>
      </c>
    </row>
    <row r="42" spans="1:8" s="13" customFormat="1" ht="47.25" x14ac:dyDescent="0.25">
      <c r="A42" s="81">
        <v>45597</v>
      </c>
      <c r="B42" s="82"/>
      <c r="C42" s="83" t="s">
        <v>61</v>
      </c>
      <c r="D42" s="84" t="s">
        <v>70</v>
      </c>
      <c r="E42" s="84"/>
      <c r="F42" s="85">
        <v>15347.08</v>
      </c>
      <c r="G42" s="86"/>
      <c r="H42" s="87">
        <f t="shared" si="1"/>
        <v>58068222.479999982</v>
      </c>
    </row>
    <row r="43" spans="1:8" ht="31.5" x14ac:dyDescent="0.25">
      <c r="A43" s="81">
        <v>45597</v>
      </c>
      <c r="B43" s="82" t="s">
        <v>71</v>
      </c>
      <c r="C43" s="83" t="s">
        <v>72</v>
      </c>
      <c r="D43" s="84" t="s">
        <v>73</v>
      </c>
      <c r="E43" s="84"/>
      <c r="F43" s="85">
        <v>11800</v>
      </c>
      <c r="G43" s="86"/>
      <c r="H43" s="87">
        <f t="shared" si="1"/>
        <v>58080022.479999982</v>
      </c>
    </row>
    <row r="44" spans="1:8" ht="31.5" x14ac:dyDescent="0.25">
      <c r="A44" s="81">
        <v>45597</v>
      </c>
      <c r="B44" s="82" t="s">
        <v>74</v>
      </c>
      <c r="C44" s="83" t="s">
        <v>61</v>
      </c>
      <c r="D44" s="84" t="s">
        <v>75</v>
      </c>
      <c r="E44" s="84"/>
      <c r="F44" s="85">
        <v>11800</v>
      </c>
      <c r="G44" s="86"/>
      <c r="H44" s="87">
        <f t="shared" si="1"/>
        <v>58091822.479999982</v>
      </c>
    </row>
    <row r="45" spans="1:8" ht="31.5" x14ac:dyDescent="0.25">
      <c r="A45" s="90">
        <v>45601</v>
      </c>
      <c r="B45" s="91" t="s">
        <v>76</v>
      </c>
      <c r="C45" s="92" t="s">
        <v>52</v>
      </c>
      <c r="D45" s="93" t="s">
        <v>77</v>
      </c>
      <c r="E45" s="94"/>
      <c r="F45" s="85">
        <v>35000</v>
      </c>
      <c r="G45" s="85"/>
      <c r="H45" s="87">
        <f t="shared" si="1"/>
        <v>58126822.479999982</v>
      </c>
    </row>
    <row r="46" spans="1:8" ht="31.5" x14ac:dyDescent="0.25">
      <c r="A46" s="81">
        <v>45601</v>
      </c>
      <c r="B46" s="82"/>
      <c r="C46" s="83" t="s">
        <v>61</v>
      </c>
      <c r="D46" s="84" t="s">
        <v>78</v>
      </c>
      <c r="E46" s="84"/>
      <c r="F46" s="85">
        <v>11800</v>
      </c>
      <c r="G46" s="86"/>
      <c r="H46" s="87">
        <f t="shared" si="1"/>
        <v>58138622.479999982</v>
      </c>
    </row>
    <row r="47" spans="1:8" ht="31.5" x14ac:dyDescent="0.25">
      <c r="A47" s="81">
        <v>45601</v>
      </c>
      <c r="B47" s="82"/>
      <c r="C47" s="83" t="s">
        <v>61</v>
      </c>
      <c r="D47" s="84" t="s">
        <v>79</v>
      </c>
      <c r="E47" s="84"/>
      <c r="F47" s="85">
        <v>18236.57</v>
      </c>
      <c r="G47" s="86"/>
      <c r="H47" s="87">
        <f t="shared" si="1"/>
        <v>58156859.049999982</v>
      </c>
    </row>
    <row r="48" spans="1:8" ht="31.5" x14ac:dyDescent="0.25">
      <c r="A48" s="81">
        <v>45601</v>
      </c>
      <c r="B48" s="82"/>
      <c r="C48" s="83" t="s">
        <v>61</v>
      </c>
      <c r="D48" s="84" t="s">
        <v>80</v>
      </c>
      <c r="E48" s="84"/>
      <c r="F48" s="85">
        <v>9091.2000000000007</v>
      </c>
      <c r="G48" s="95"/>
      <c r="H48" s="87">
        <f t="shared" si="1"/>
        <v>58165950.249999985</v>
      </c>
    </row>
    <row r="49" spans="1:8" ht="31.5" x14ac:dyDescent="0.25">
      <c r="A49" s="90">
        <v>45601</v>
      </c>
      <c r="B49" s="91"/>
      <c r="C49" s="92" t="s">
        <v>61</v>
      </c>
      <c r="D49" s="93" t="s">
        <v>81</v>
      </c>
      <c r="E49" s="94"/>
      <c r="F49" s="85">
        <v>11800</v>
      </c>
      <c r="G49" s="85"/>
      <c r="H49" s="87">
        <f t="shared" si="1"/>
        <v>58177750.249999985</v>
      </c>
    </row>
    <row r="50" spans="1:8" ht="31.5" x14ac:dyDescent="0.25">
      <c r="A50" s="81">
        <v>45601</v>
      </c>
      <c r="B50" s="82"/>
      <c r="C50" s="83" t="s">
        <v>61</v>
      </c>
      <c r="D50" s="84" t="s">
        <v>82</v>
      </c>
      <c r="E50" s="84"/>
      <c r="F50" s="85">
        <v>11800</v>
      </c>
      <c r="G50" s="86"/>
      <c r="H50" s="87">
        <f t="shared" si="1"/>
        <v>58189550.249999985</v>
      </c>
    </row>
    <row r="51" spans="1:8" ht="31.5" x14ac:dyDescent="0.25">
      <c r="A51" s="90">
        <v>45601</v>
      </c>
      <c r="B51" s="91" t="s">
        <v>83</v>
      </c>
      <c r="C51" s="92" t="s">
        <v>84</v>
      </c>
      <c r="D51" s="93" t="s">
        <v>85</v>
      </c>
      <c r="E51" s="94" t="s">
        <v>86</v>
      </c>
      <c r="F51" s="96"/>
      <c r="G51" s="85">
        <v>6000</v>
      </c>
      <c r="H51" s="87">
        <f t="shared" si="1"/>
        <v>58183550.249999985</v>
      </c>
    </row>
    <row r="52" spans="1:8" ht="31.5" x14ac:dyDescent="0.25">
      <c r="A52" s="90">
        <v>45602</v>
      </c>
      <c r="B52" s="91"/>
      <c r="C52" s="92" t="s">
        <v>61</v>
      </c>
      <c r="D52" s="93" t="s">
        <v>87</v>
      </c>
      <c r="E52" s="94"/>
      <c r="F52" s="85">
        <v>11800</v>
      </c>
      <c r="G52" s="85"/>
      <c r="H52" s="87">
        <f t="shared" si="1"/>
        <v>58195350.249999985</v>
      </c>
    </row>
    <row r="53" spans="1:8" ht="47.25" x14ac:dyDescent="0.25">
      <c r="A53" s="81">
        <v>45602</v>
      </c>
      <c r="B53" s="82"/>
      <c r="C53" s="83" t="s">
        <v>61</v>
      </c>
      <c r="D53" s="84" t="s">
        <v>88</v>
      </c>
      <c r="E53" s="84"/>
      <c r="F53" s="85">
        <v>11800</v>
      </c>
      <c r="G53" s="86"/>
      <c r="H53" s="87">
        <f t="shared" si="1"/>
        <v>58207150.249999985</v>
      </c>
    </row>
    <row r="54" spans="1:8" ht="31.5" x14ac:dyDescent="0.25">
      <c r="A54" s="81">
        <v>45602</v>
      </c>
      <c r="B54" s="82"/>
      <c r="C54" s="83" t="s">
        <v>61</v>
      </c>
      <c r="D54" s="84" t="s">
        <v>89</v>
      </c>
      <c r="E54" s="84"/>
      <c r="F54" s="85">
        <v>45000</v>
      </c>
      <c r="G54" s="86"/>
      <c r="H54" s="87">
        <f t="shared" si="1"/>
        <v>58252150.249999985</v>
      </c>
    </row>
    <row r="55" spans="1:8" ht="31.5" x14ac:dyDescent="0.25">
      <c r="A55" s="81">
        <v>45602</v>
      </c>
      <c r="B55" s="82"/>
      <c r="C55" s="83" t="s">
        <v>61</v>
      </c>
      <c r="D55" s="84" t="s">
        <v>90</v>
      </c>
      <c r="E55" s="84"/>
      <c r="F55" s="85">
        <v>35400</v>
      </c>
      <c r="G55" s="95"/>
      <c r="H55" s="87">
        <f t="shared" si="1"/>
        <v>58287550.249999985</v>
      </c>
    </row>
    <row r="56" spans="1:8" ht="31.5" x14ac:dyDescent="0.25">
      <c r="A56" s="81">
        <v>45602</v>
      </c>
      <c r="B56" s="82"/>
      <c r="C56" s="83" t="s">
        <v>61</v>
      </c>
      <c r="D56" s="84" t="s">
        <v>91</v>
      </c>
      <c r="E56" s="84"/>
      <c r="F56" s="85">
        <v>23600</v>
      </c>
      <c r="G56" s="89"/>
      <c r="H56" s="87">
        <f t="shared" si="1"/>
        <v>58311150.249999985</v>
      </c>
    </row>
    <row r="57" spans="1:8" ht="31.5" x14ac:dyDescent="0.25">
      <c r="A57" s="90">
        <v>45603</v>
      </c>
      <c r="B57" s="91" t="s">
        <v>92</v>
      </c>
      <c r="C57" s="92" t="s">
        <v>52</v>
      </c>
      <c r="D57" s="93" t="s">
        <v>93</v>
      </c>
      <c r="E57" s="94"/>
      <c r="F57" s="85">
        <v>23600</v>
      </c>
      <c r="G57" s="85"/>
      <c r="H57" s="87">
        <f t="shared" si="1"/>
        <v>58334750.249999985</v>
      </c>
    </row>
    <row r="58" spans="1:8" ht="31.5" x14ac:dyDescent="0.25">
      <c r="A58" s="90">
        <v>45603</v>
      </c>
      <c r="B58" s="91" t="s">
        <v>94</v>
      </c>
      <c r="C58" s="92" t="s">
        <v>52</v>
      </c>
      <c r="D58" s="93" t="s">
        <v>95</v>
      </c>
      <c r="E58" s="94"/>
      <c r="F58" s="85">
        <v>9700</v>
      </c>
      <c r="G58" s="85"/>
      <c r="H58" s="87">
        <f t="shared" si="1"/>
        <v>58344450.249999985</v>
      </c>
    </row>
    <row r="59" spans="1:8" ht="31.5" x14ac:dyDescent="0.25">
      <c r="A59" s="90">
        <v>45603</v>
      </c>
      <c r="B59" s="91" t="s">
        <v>96</v>
      </c>
      <c r="C59" s="92" t="s">
        <v>52</v>
      </c>
      <c r="D59" s="93" t="s">
        <v>97</v>
      </c>
      <c r="E59" s="94"/>
      <c r="F59" s="85">
        <v>78672</v>
      </c>
      <c r="G59" s="85"/>
      <c r="H59" s="87">
        <f t="shared" si="1"/>
        <v>58423122.249999985</v>
      </c>
    </row>
    <row r="60" spans="1:8" ht="31.5" x14ac:dyDescent="0.25">
      <c r="A60" s="97">
        <v>45604</v>
      </c>
      <c r="B60" s="91" t="s">
        <v>98</v>
      </c>
      <c r="C60" s="92" t="s">
        <v>52</v>
      </c>
      <c r="D60" s="93" t="s">
        <v>99</v>
      </c>
      <c r="E60" s="94"/>
      <c r="F60" s="98">
        <v>18400</v>
      </c>
      <c r="G60" s="85"/>
      <c r="H60" s="87">
        <f t="shared" si="1"/>
        <v>58441522.249999985</v>
      </c>
    </row>
    <row r="61" spans="1:8" ht="31.5" x14ac:dyDescent="0.25">
      <c r="A61" s="90">
        <v>45604</v>
      </c>
      <c r="B61" s="91" t="s">
        <v>100</v>
      </c>
      <c r="C61" s="92" t="s">
        <v>61</v>
      </c>
      <c r="D61" s="93" t="s">
        <v>101</v>
      </c>
      <c r="E61" s="94"/>
      <c r="F61" s="85">
        <v>22572</v>
      </c>
      <c r="G61" s="85"/>
      <c r="H61" s="87">
        <f t="shared" si="1"/>
        <v>58464094.249999985</v>
      </c>
    </row>
    <row r="62" spans="1:8" ht="31.5" x14ac:dyDescent="0.25">
      <c r="A62" s="81">
        <v>45604</v>
      </c>
      <c r="B62" s="82"/>
      <c r="C62" s="83" t="s">
        <v>61</v>
      </c>
      <c r="D62" s="84" t="s">
        <v>102</v>
      </c>
      <c r="E62" s="84"/>
      <c r="F62" s="85">
        <v>11800</v>
      </c>
      <c r="G62" s="86"/>
      <c r="H62" s="87">
        <f t="shared" si="1"/>
        <v>58475894.249999985</v>
      </c>
    </row>
    <row r="63" spans="1:8" ht="31.5" x14ac:dyDescent="0.25">
      <c r="A63" s="81">
        <v>45604</v>
      </c>
      <c r="B63" s="82"/>
      <c r="C63" s="83" t="s">
        <v>61</v>
      </c>
      <c r="D63" s="84" t="s">
        <v>103</v>
      </c>
      <c r="E63" s="84"/>
      <c r="F63" s="85">
        <v>21000</v>
      </c>
      <c r="G63" s="86"/>
      <c r="H63" s="87">
        <f t="shared" si="1"/>
        <v>58496894.249999985</v>
      </c>
    </row>
    <row r="64" spans="1:8" ht="31.5" x14ac:dyDescent="0.25">
      <c r="A64" s="81">
        <v>45604</v>
      </c>
      <c r="B64" s="82"/>
      <c r="C64" s="83" t="s">
        <v>61</v>
      </c>
      <c r="D64" s="84" t="s">
        <v>104</v>
      </c>
      <c r="E64" s="84"/>
      <c r="F64" s="85">
        <v>41700</v>
      </c>
      <c r="G64" s="89"/>
      <c r="H64" s="87">
        <f t="shared" si="1"/>
        <v>58538594.249999985</v>
      </c>
    </row>
    <row r="65" spans="1:8" ht="31.5" x14ac:dyDescent="0.25">
      <c r="A65" s="81">
        <v>45604</v>
      </c>
      <c r="B65" s="99" t="s">
        <v>105</v>
      </c>
      <c r="C65" s="100" t="s">
        <v>106</v>
      </c>
      <c r="D65" s="84" t="s">
        <v>107</v>
      </c>
      <c r="E65" s="84" t="s">
        <v>108</v>
      </c>
      <c r="F65" s="96"/>
      <c r="G65" s="101">
        <v>88234.97</v>
      </c>
      <c r="H65" s="87">
        <f t="shared" si="1"/>
        <v>58450359.279999986</v>
      </c>
    </row>
    <row r="66" spans="1:8" ht="31.5" x14ac:dyDescent="0.25">
      <c r="A66" s="97">
        <v>45607</v>
      </c>
      <c r="B66" s="91"/>
      <c r="C66" s="92" t="s">
        <v>61</v>
      </c>
      <c r="D66" s="93" t="s">
        <v>109</v>
      </c>
      <c r="E66" s="94"/>
      <c r="F66" s="98">
        <v>51937.8</v>
      </c>
      <c r="G66" s="85"/>
      <c r="H66" s="87">
        <f t="shared" si="1"/>
        <v>58502297.079999983</v>
      </c>
    </row>
    <row r="67" spans="1:8" ht="31.5" x14ac:dyDescent="0.25">
      <c r="A67" s="97">
        <v>45607</v>
      </c>
      <c r="B67" s="91" t="s">
        <v>110</v>
      </c>
      <c r="C67" s="92" t="s">
        <v>52</v>
      </c>
      <c r="D67" s="93" t="s">
        <v>111</v>
      </c>
      <c r="E67" s="94"/>
      <c r="F67" s="98">
        <v>11800</v>
      </c>
      <c r="G67" s="85"/>
      <c r="H67" s="87">
        <f t="shared" si="1"/>
        <v>58514097.079999983</v>
      </c>
    </row>
    <row r="68" spans="1:8" ht="31.5" x14ac:dyDescent="0.25">
      <c r="A68" s="81">
        <v>45607</v>
      </c>
      <c r="B68" s="82"/>
      <c r="C68" s="83" t="s">
        <v>61</v>
      </c>
      <c r="D68" s="84" t="s">
        <v>112</v>
      </c>
      <c r="E68" s="84"/>
      <c r="F68" s="85">
        <v>47200</v>
      </c>
      <c r="G68" s="86"/>
      <c r="H68" s="87">
        <f t="shared" si="1"/>
        <v>58561297.079999983</v>
      </c>
    </row>
    <row r="69" spans="1:8" ht="31.5" x14ac:dyDescent="0.25">
      <c r="A69" s="97">
        <v>45608</v>
      </c>
      <c r="B69" s="91" t="s">
        <v>113</v>
      </c>
      <c r="C69" s="92" t="s">
        <v>52</v>
      </c>
      <c r="D69" s="93" t="s">
        <v>114</v>
      </c>
      <c r="E69" s="94"/>
      <c r="F69" s="98">
        <v>21874.85</v>
      </c>
      <c r="G69" s="85"/>
      <c r="H69" s="87">
        <f t="shared" si="1"/>
        <v>58583171.929999985</v>
      </c>
    </row>
    <row r="70" spans="1:8" ht="31.5" x14ac:dyDescent="0.25">
      <c r="A70" s="81">
        <v>45608</v>
      </c>
      <c r="B70" s="82" t="s">
        <v>115</v>
      </c>
      <c r="C70" s="83" t="s">
        <v>52</v>
      </c>
      <c r="D70" s="84" t="s">
        <v>116</v>
      </c>
      <c r="E70" s="84"/>
      <c r="F70" s="85">
        <v>4000</v>
      </c>
      <c r="G70" s="89"/>
      <c r="H70" s="87">
        <f t="shared" si="1"/>
        <v>58587171.929999985</v>
      </c>
    </row>
    <row r="71" spans="1:8" ht="31.5" x14ac:dyDescent="0.25">
      <c r="A71" s="81">
        <v>45608</v>
      </c>
      <c r="B71" s="82" t="s">
        <v>117</v>
      </c>
      <c r="C71" s="83" t="s">
        <v>52</v>
      </c>
      <c r="D71" s="84" t="s">
        <v>118</v>
      </c>
      <c r="E71" s="84"/>
      <c r="F71" s="85">
        <v>8500</v>
      </c>
      <c r="G71" s="86"/>
      <c r="H71" s="87">
        <f t="shared" si="1"/>
        <v>58595671.929999985</v>
      </c>
    </row>
    <row r="72" spans="1:8" ht="78.75" x14ac:dyDescent="0.25">
      <c r="A72" s="81">
        <v>45608</v>
      </c>
      <c r="B72" s="82" t="s">
        <v>119</v>
      </c>
      <c r="C72" s="83" t="s">
        <v>61</v>
      </c>
      <c r="D72" s="84" t="s">
        <v>120</v>
      </c>
      <c r="E72" s="84"/>
      <c r="F72" s="85">
        <v>73038.05</v>
      </c>
      <c r="G72" s="86"/>
      <c r="H72" s="87">
        <f t="shared" si="1"/>
        <v>58668709.979999982</v>
      </c>
    </row>
    <row r="73" spans="1:8" ht="47.25" x14ac:dyDescent="0.25">
      <c r="A73" s="81">
        <v>45608</v>
      </c>
      <c r="B73" s="82" t="s">
        <v>121</v>
      </c>
      <c r="C73" s="83" t="s">
        <v>52</v>
      </c>
      <c r="D73" s="84" t="s">
        <v>122</v>
      </c>
      <c r="E73" s="84"/>
      <c r="F73" s="85">
        <v>115800</v>
      </c>
      <c r="G73" s="86"/>
      <c r="H73" s="87">
        <f t="shared" si="1"/>
        <v>58784509.979999982</v>
      </c>
    </row>
    <row r="74" spans="1:8" ht="31.5" x14ac:dyDescent="0.25">
      <c r="A74" s="81">
        <v>45608</v>
      </c>
      <c r="B74" s="99" t="s">
        <v>123</v>
      </c>
      <c r="C74" s="100" t="s">
        <v>124</v>
      </c>
      <c r="D74" s="84" t="s">
        <v>125</v>
      </c>
      <c r="E74" s="84" t="s">
        <v>126</v>
      </c>
      <c r="F74" s="96"/>
      <c r="G74" s="101">
        <v>314103.34999999998</v>
      </c>
      <c r="H74" s="87">
        <f t="shared" si="1"/>
        <v>58470406.62999998</v>
      </c>
    </row>
    <row r="75" spans="1:8" ht="31.5" x14ac:dyDescent="0.25">
      <c r="A75" s="81">
        <v>45608</v>
      </c>
      <c r="B75" s="99" t="s">
        <v>127</v>
      </c>
      <c r="C75" s="100" t="s">
        <v>128</v>
      </c>
      <c r="D75" s="84" t="s">
        <v>129</v>
      </c>
      <c r="E75" s="84" t="s">
        <v>130</v>
      </c>
      <c r="F75" s="96"/>
      <c r="G75" s="101">
        <v>422614.38</v>
      </c>
      <c r="H75" s="87">
        <f t="shared" si="1"/>
        <v>58047792.249999978</v>
      </c>
    </row>
    <row r="76" spans="1:8" ht="31.5" x14ac:dyDescent="0.25">
      <c r="A76" s="81">
        <v>45608</v>
      </c>
      <c r="B76" s="99" t="s">
        <v>131</v>
      </c>
      <c r="C76" s="100" t="s">
        <v>132</v>
      </c>
      <c r="D76" s="84" t="s">
        <v>133</v>
      </c>
      <c r="E76" s="84" t="s">
        <v>134</v>
      </c>
      <c r="F76" s="96"/>
      <c r="G76" s="101">
        <v>18054</v>
      </c>
      <c r="H76" s="87">
        <f t="shared" si="1"/>
        <v>58029738.249999978</v>
      </c>
    </row>
    <row r="77" spans="1:8" ht="31.5" x14ac:dyDescent="0.25">
      <c r="A77" s="81">
        <v>45608</v>
      </c>
      <c r="B77" s="99" t="s">
        <v>135</v>
      </c>
      <c r="C77" s="100" t="s">
        <v>136</v>
      </c>
      <c r="D77" s="84" t="s">
        <v>137</v>
      </c>
      <c r="E77" s="84" t="s">
        <v>138</v>
      </c>
      <c r="F77" s="96"/>
      <c r="G77" s="101">
        <v>503880.06</v>
      </c>
      <c r="H77" s="87">
        <f t="shared" si="1"/>
        <v>57525858.189999975</v>
      </c>
    </row>
    <row r="78" spans="1:8" ht="47.25" x14ac:dyDescent="0.25">
      <c r="A78" s="81">
        <v>45608</v>
      </c>
      <c r="B78" s="99" t="s">
        <v>139</v>
      </c>
      <c r="C78" s="100" t="s">
        <v>140</v>
      </c>
      <c r="D78" s="84" t="s">
        <v>141</v>
      </c>
      <c r="E78" s="84" t="s">
        <v>142</v>
      </c>
      <c r="F78" s="96"/>
      <c r="G78" s="101">
        <v>177000</v>
      </c>
      <c r="H78" s="87">
        <f t="shared" si="1"/>
        <v>57348858.189999975</v>
      </c>
    </row>
    <row r="79" spans="1:8" ht="47.25" x14ac:dyDescent="0.25">
      <c r="A79" s="81">
        <v>45608</v>
      </c>
      <c r="B79" s="99" t="s">
        <v>143</v>
      </c>
      <c r="C79" s="100" t="s">
        <v>144</v>
      </c>
      <c r="D79" s="84" t="s">
        <v>145</v>
      </c>
      <c r="E79" s="84" t="s">
        <v>146</v>
      </c>
      <c r="F79" s="96"/>
      <c r="G79" s="101">
        <v>233278.92</v>
      </c>
      <c r="H79" s="87">
        <f t="shared" si="1"/>
        <v>57115579.269999973</v>
      </c>
    </row>
    <row r="80" spans="1:8" ht="31.5" x14ac:dyDescent="0.25">
      <c r="A80" s="81">
        <v>45608</v>
      </c>
      <c r="B80" s="99" t="s">
        <v>147</v>
      </c>
      <c r="C80" s="100" t="s">
        <v>148</v>
      </c>
      <c r="D80" s="84" t="s">
        <v>149</v>
      </c>
      <c r="E80" s="84" t="s">
        <v>150</v>
      </c>
      <c r="F80" s="96"/>
      <c r="G80" s="101">
        <v>22325.599999999999</v>
      </c>
      <c r="H80" s="87">
        <f t="shared" si="1"/>
        <v>57093253.669999972</v>
      </c>
    </row>
    <row r="81" spans="1:8" ht="173.25" x14ac:dyDescent="0.25">
      <c r="A81" s="81">
        <v>45609</v>
      </c>
      <c r="B81" s="82" t="s">
        <v>151</v>
      </c>
      <c r="C81" s="83" t="s">
        <v>52</v>
      </c>
      <c r="D81" s="84" t="s">
        <v>152</v>
      </c>
      <c r="E81" s="84"/>
      <c r="F81" s="85">
        <v>44000</v>
      </c>
      <c r="G81" s="89"/>
      <c r="H81" s="87">
        <f t="shared" si="1"/>
        <v>57137253.669999972</v>
      </c>
    </row>
    <row r="82" spans="1:8" ht="31.5" x14ac:dyDescent="0.25">
      <c r="A82" s="81">
        <v>45609</v>
      </c>
      <c r="B82" s="82"/>
      <c r="C82" s="83" t="s">
        <v>61</v>
      </c>
      <c r="D82" s="84" t="s">
        <v>153</v>
      </c>
      <c r="E82" s="84"/>
      <c r="F82" s="85">
        <v>20000</v>
      </c>
      <c r="G82" s="86"/>
      <c r="H82" s="87">
        <f t="shared" si="1"/>
        <v>57157253.669999972</v>
      </c>
    </row>
    <row r="83" spans="1:8" ht="31.5" x14ac:dyDescent="0.25">
      <c r="A83" s="81">
        <v>45609</v>
      </c>
      <c r="B83" s="82"/>
      <c r="C83" s="83" t="s">
        <v>61</v>
      </c>
      <c r="D83" s="84" t="s">
        <v>154</v>
      </c>
      <c r="E83" s="84"/>
      <c r="F83" s="85">
        <v>36473.14</v>
      </c>
      <c r="G83" s="86"/>
      <c r="H83" s="87">
        <f t="shared" si="1"/>
        <v>57193726.809999973</v>
      </c>
    </row>
    <row r="84" spans="1:8" ht="47.25" x14ac:dyDescent="0.25">
      <c r="A84" s="81">
        <v>45609</v>
      </c>
      <c r="B84" s="82"/>
      <c r="C84" s="83" t="s">
        <v>61</v>
      </c>
      <c r="D84" s="84" t="s">
        <v>155</v>
      </c>
      <c r="E84" s="84"/>
      <c r="F84" s="85">
        <v>23600</v>
      </c>
      <c r="G84" s="86"/>
      <c r="H84" s="87">
        <f t="shared" si="1"/>
        <v>57217326.809999973</v>
      </c>
    </row>
    <row r="85" spans="1:8" ht="47.25" x14ac:dyDescent="0.25">
      <c r="A85" s="97">
        <v>45609</v>
      </c>
      <c r="B85" s="91"/>
      <c r="C85" s="92" t="s">
        <v>61</v>
      </c>
      <c r="D85" s="93" t="s">
        <v>156</v>
      </c>
      <c r="E85" s="94"/>
      <c r="F85" s="98">
        <v>9600</v>
      </c>
      <c r="G85" s="85"/>
      <c r="H85" s="87">
        <f t="shared" si="1"/>
        <v>57226926.809999973</v>
      </c>
    </row>
    <row r="86" spans="1:8" ht="78.75" x14ac:dyDescent="0.25">
      <c r="A86" s="97">
        <v>45609</v>
      </c>
      <c r="B86" s="91"/>
      <c r="C86" s="92" t="s">
        <v>61</v>
      </c>
      <c r="D86" s="93" t="s">
        <v>157</v>
      </c>
      <c r="E86" s="94"/>
      <c r="F86" s="98">
        <v>44918</v>
      </c>
      <c r="G86" s="85"/>
      <c r="H86" s="87">
        <f t="shared" si="1"/>
        <v>57271844.809999973</v>
      </c>
    </row>
    <row r="87" spans="1:8" ht="31.5" x14ac:dyDescent="0.25">
      <c r="A87" s="81">
        <v>45609</v>
      </c>
      <c r="B87" s="82"/>
      <c r="C87" s="83" t="s">
        <v>61</v>
      </c>
      <c r="D87" s="84" t="s">
        <v>158</v>
      </c>
      <c r="E87" s="84"/>
      <c r="F87" s="85">
        <v>11800</v>
      </c>
      <c r="G87" s="88"/>
      <c r="H87" s="87">
        <f t="shared" si="1"/>
        <v>57283644.809999973</v>
      </c>
    </row>
    <row r="88" spans="1:8" ht="31.5" x14ac:dyDescent="0.25">
      <c r="A88" s="81">
        <v>45609</v>
      </c>
      <c r="B88" s="82"/>
      <c r="C88" s="83" t="s">
        <v>61</v>
      </c>
      <c r="D88" s="84" t="s">
        <v>159</v>
      </c>
      <c r="E88" s="84"/>
      <c r="F88" s="85">
        <v>703.8</v>
      </c>
      <c r="G88" s="86"/>
      <c r="H88" s="87">
        <f t="shared" si="1"/>
        <v>57284348.60999997</v>
      </c>
    </row>
    <row r="89" spans="1:8" ht="47.25" x14ac:dyDescent="0.25">
      <c r="A89" s="81">
        <v>45609</v>
      </c>
      <c r="B89" s="82" t="s">
        <v>160</v>
      </c>
      <c r="C89" s="83" t="s">
        <v>52</v>
      </c>
      <c r="D89" s="84" t="s">
        <v>161</v>
      </c>
      <c r="E89" s="84"/>
      <c r="F89" s="85">
        <v>11260</v>
      </c>
      <c r="G89" s="86"/>
      <c r="H89" s="87">
        <f t="shared" si="1"/>
        <v>57295608.60999997</v>
      </c>
    </row>
    <row r="90" spans="1:8" ht="31.5" x14ac:dyDescent="0.25">
      <c r="A90" s="81">
        <v>45610</v>
      </c>
      <c r="B90" s="82" t="s">
        <v>162</v>
      </c>
      <c r="C90" s="83" t="s">
        <v>52</v>
      </c>
      <c r="D90" s="84" t="s">
        <v>163</v>
      </c>
      <c r="E90" s="84"/>
      <c r="F90" s="85">
        <v>3150</v>
      </c>
      <c r="G90" s="86"/>
      <c r="H90" s="87">
        <f t="shared" si="1"/>
        <v>57298758.60999997</v>
      </c>
    </row>
    <row r="91" spans="1:8" ht="31.5" x14ac:dyDescent="0.25">
      <c r="A91" s="81">
        <v>45610</v>
      </c>
      <c r="B91" s="82" t="s">
        <v>164</v>
      </c>
      <c r="C91" s="83" t="s">
        <v>52</v>
      </c>
      <c r="D91" s="84" t="s">
        <v>165</v>
      </c>
      <c r="E91" s="84"/>
      <c r="F91" s="85">
        <v>35184</v>
      </c>
      <c r="G91" s="89"/>
      <c r="H91" s="87">
        <f t="shared" si="1"/>
        <v>57333942.60999997</v>
      </c>
    </row>
    <row r="92" spans="1:8" ht="31.5" x14ac:dyDescent="0.25">
      <c r="A92" s="81">
        <v>45610</v>
      </c>
      <c r="B92" s="82"/>
      <c r="C92" s="83" t="s">
        <v>61</v>
      </c>
      <c r="D92" s="84" t="s">
        <v>166</v>
      </c>
      <c r="E92" s="84"/>
      <c r="F92" s="85">
        <v>23600</v>
      </c>
      <c r="G92" s="86"/>
      <c r="H92" s="87">
        <f t="shared" si="1"/>
        <v>57357542.60999997</v>
      </c>
    </row>
    <row r="93" spans="1:8" ht="31.5" x14ac:dyDescent="0.25">
      <c r="A93" s="81">
        <v>45610</v>
      </c>
      <c r="B93" s="99" t="s">
        <v>167</v>
      </c>
      <c r="C93" s="100" t="s">
        <v>168</v>
      </c>
      <c r="D93" s="84" t="s">
        <v>169</v>
      </c>
      <c r="E93" s="84" t="s">
        <v>142</v>
      </c>
      <c r="F93" s="96"/>
      <c r="G93" s="101">
        <v>236000</v>
      </c>
      <c r="H93" s="87">
        <f t="shared" si="1"/>
        <v>57121542.60999997</v>
      </c>
    </row>
    <row r="94" spans="1:8" ht="31.5" x14ac:dyDescent="0.25">
      <c r="A94" s="81">
        <v>45610</v>
      </c>
      <c r="B94" s="99" t="s">
        <v>170</v>
      </c>
      <c r="C94" s="100" t="s">
        <v>171</v>
      </c>
      <c r="D94" s="84" t="s">
        <v>172</v>
      </c>
      <c r="E94" s="84" t="s">
        <v>126</v>
      </c>
      <c r="F94" s="96"/>
      <c r="G94" s="101">
        <v>298481</v>
      </c>
      <c r="H94" s="87">
        <f t="shared" si="1"/>
        <v>56823061.60999997</v>
      </c>
    </row>
    <row r="95" spans="1:8" ht="31.5" x14ac:dyDescent="0.25">
      <c r="A95" s="81">
        <v>45611</v>
      </c>
      <c r="B95" s="82"/>
      <c r="C95" s="83" t="s">
        <v>61</v>
      </c>
      <c r="D95" s="84" t="s">
        <v>173</v>
      </c>
      <c r="E95" s="84"/>
      <c r="F95" s="85">
        <v>177000</v>
      </c>
      <c r="G95" s="89"/>
      <c r="H95" s="87">
        <f t="shared" si="1"/>
        <v>57000061.60999997</v>
      </c>
    </row>
    <row r="96" spans="1:8" ht="31.5" x14ac:dyDescent="0.25">
      <c r="A96" s="81">
        <v>45611</v>
      </c>
      <c r="B96" s="82" t="s">
        <v>174</v>
      </c>
      <c r="C96" s="83" t="s">
        <v>52</v>
      </c>
      <c r="D96" s="84" t="s">
        <v>175</v>
      </c>
      <c r="E96" s="84"/>
      <c r="F96" s="85">
        <v>16800</v>
      </c>
      <c r="G96" s="86"/>
      <c r="H96" s="87">
        <f t="shared" si="1"/>
        <v>57016861.60999997</v>
      </c>
    </row>
    <row r="97" spans="1:8" ht="31.5" x14ac:dyDescent="0.25">
      <c r="A97" s="97">
        <v>45611</v>
      </c>
      <c r="B97" s="91"/>
      <c r="C97" s="92" t="s">
        <v>61</v>
      </c>
      <c r="D97" s="93" t="s">
        <v>176</v>
      </c>
      <c r="E97" s="94"/>
      <c r="F97" s="98">
        <v>11800</v>
      </c>
      <c r="G97" s="85"/>
      <c r="H97" s="87">
        <f t="shared" si="1"/>
        <v>57028661.60999997</v>
      </c>
    </row>
    <row r="98" spans="1:8" ht="31.5" x14ac:dyDescent="0.25">
      <c r="A98" s="97">
        <v>45611</v>
      </c>
      <c r="B98" s="91"/>
      <c r="C98" s="92" t="s">
        <v>61</v>
      </c>
      <c r="D98" s="93" t="s">
        <v>177</v>
      </c>
      <c r="E98" s="94"/>
      <c r="F98" s="98">
        <v>1500000</v>
      </c>
      <c r="G98" s="85"/>
      <c r="H98" s="87">
        <f t="shared" si="1"/>
        <v>58528661.60999997</v>
      </c>
    </row>
    <row r="99" spans="1:8" ht="63" x14ac:dyDescent="0.25">
      <c r="A99" s="81">
        <v>45611</v>
      </c>
      <c r="B99" s="82"/>
      <c r="C99" s="83" t="s">
        <v>61</v>
      </c>
      <c r="D99" s="84" t="s">
        <v>178</v>
      </c>
      <c r="E99" s="84"/>
      <c r="F99" s="85">
        <v>31800</v>
      </c>
      <c r="G99" s="89"/>
      <c r="H99" s="87">
        <f t="shared" ref="H99:H141" si="2">+H98+F99-G99</f>
        <v>58560461.60999997</v>
      </c>
    </row>
    <row r="100" spans="1:8" ht="47.25" x14ac:dyDescent="0.25">
      <c r="A100" s="81">
        <v>45611</v>
      </c>
      <c r="B100" s="82"/>
      <c r="C100" s="83" t="s">
        <v>61</v>
      </c>
      <c r="D100" s="84" t="s">
        <v>179</v>
      </c>
      <c r="E100" s="84"/>
      <c r="F100" s="85">
        <v>75610.05</v>
      </c>
      <c r="G100" s="89"/>
      <c r="H100" s="87">
        <f t="shared" si="2"/>
        <v>58636071.659999967</v>
      </c>
    </row>
    <row r="101" spans="1:8" ht="15.75" x14ac:dyDescent="0.25">
      <c r="A101" s="81">
        <v>45611</v>
      </c>
      <c r="B101" s="82" t="s">
        <v>180</v>
      </c>
      <c r="C101" s="83" t="s">
        <v>181</v>
      </c>
      <c r="D101" s="84" t="s">
        <v>182</v>
      </c>
      <c r="E101" s="84" t="s">
        <v>183</v>
      </c>
      <c r="F101" s="96"/>
      <c r="G101" s="89">
        <v>110000</v>
      </c>
      <c r="H101" s="87">
        <f t="shared" si="2"/>
        <v>58526071.659999967</v>
      </c>
    </row>
    <row r="102" spans="1:8" ht="204.75" x14ac:dyDescent="0.25">
      <c r="A102" s="97">
        <v>45614</v>
      </c>
      <c r="B102" s="91" t="s">
        <v>184</v>
      </c>
      <c r="C102" s="92" t="s">
        <v>52</v>
      </c>
      <c r="D102" s="93" t="s">
        <v>185</v>
      </c>
      <c r="E102" s="94"/>
      <c r="F102" s="98">
        <v>293990.3</v>
      </c>
      <c r="G102" s="85"/>
      <c r="H102" s="87">
        <f t="shared" si="2"/>
        <v>58820061.959999964</v>
      </c>
    </row>
    <row r="103" spans="1:8" ht="31.5" x14ac:dyDescent="0.25">
      <c r="A103" s="81">
        <v>45614</v>
      </c>
      <c r="B103" s="82" t="s">
        <v>186</v>
      </c>
      <c r="C103" s="83" t="s">
        <v>52</v>
      </c>
      <c r="D103" s="84" t="s">
        <v>187</v>
      </c>
      <c r="E103" s="84"/>
      <c r="F103" s="85">
        <v>23600</v>
      </c>
      <c r="G103" s="89"/>
      <c r="H103" s="87">
        <f t="shared" si="2"/>
        <v>58843661.959999964</v>
      </c>
    </row>
    <row r="104" spans="1:8" ht="31.5" x14ac:dyDescent="0.25">
      <c r="A104" s="81">
        <v>45614</v>
      </c>
      <c r="B104" s="82"/>
      <c r="C104" s="83" t="s">
        <v>61</v>
      </c>
      <c r="D104" s="84" t="s">
        <v>188</v>
      </c>
      <c r="E104" s="84"/>
      <c r="F104" s="85">
        <v>26550</v>
      </c>
      <c r="G104" s="86"/>
      <c r="H104" s="87">
        <f t="shared" si="2"/>
        <v>58870211.959999964</v>
      </c>
    </row>
    <row r="105" spans="1:8" ht="47.25" x14ac:dyDescent="0.25">
      <c r="A105" s="81">
        <v>45614</v>
      </c>
      <c r="B105" s="82"/>
      <c r="C105" s="83" t="s">
        <v>61</v>
      </c>
      <c r="D105" s="84" t="s">
        <v>189</v>
      </c>
      <c r="E105" s="84"/>
      <c r="F105" s="85">
        <v>11800</v>
      </c>
      <c r="G105" s="95"/>
      <c r="H105" s="87">
        <f t="shared" si="2"/>
        <v>58882011.959999964</v>
      </c>
    </row>
    <row r="106" spans="1:8" ht="126" x14ac:dyDescent="0.25">
      <c r="A106" s="81">
        <v>45615</v>
      </c>
      <c r="B106" s="82" t="s">
        <v>190</v>
      </c>
      <c r="C106" s="83" t="s">
        <v>52</v>
      </c>
      <c r="D106" s="84" t="s">
        <v>191</v>
      </c>
      <c r="E106" s="84"/>
      <c r="F106" s="85">
        <v>217575</v>
      </c>
      <c r="G106" s="86"/>
      <c r="H106" s="87">
        <f t="shared" si="2"/>
        <v>59099586.959999964</v>
      </c>
    </row>
    <row r="107" spans="1:8" ht="31.5" x14ac:dyDescent="0.25">
      <c r="A107" s="81">
        <v>45615</v>
      </c>
      <c r="B107" s="82"/>
      <c r="C107" s="83" t="s">
        <v>61</v>
      </c>
      <c r="D107" s="84" t="s">
        <v>192</v>
      </c>
      <c r="E107" s="84"/>
      <c r="F107" s="85">
        <v>10770</v>
      </c>
      <c r="G107" s="86"/>
      <c r="H107" s="87">
        <f t="shared" si="2"/>
        <v>59110356.959999964</v>
      </c>
    </row>
    <row r="108" spans="1:8" ht="47.25" x14ac:dyDescent="0.25">
      <c r="A108" s="81">
        <v>45615</v>
      </c>
      <c r="B108" s="82"/>
      <c r="C108" s="83" t="s">
        <v>61</v>
      </c>
      <c r="D108" s="84" t="s">
        <v>193</v>
      </c>
      <c r="E108" s="84"/>
      <c r="F108" s="85">
        <v>30760</v>
      </c>
      <c r="G108" s="86"/>
      <c r="H108" s="87">
        <f t="shared" si="2"/>
        <v>59141116.959999964</v>
      </c>
    </row>
    <row r="109" spans="1:8" ht="31.5" x14ac:dyDescent="0.25">
      <c r="A109" s="81">
        <v>45615</v>
      </c>
      <c r="B109" s="82" t="s">
        <v>194</v>
      </c>
      <c r="C109" s="83" t="s">
        <v>61</v>
      </c>
      <c r="D109" s="84" t="s">
        <v>195</v>
      </c>
      <c r="E109" s="84"/>
      <c r="F109" s="85">
        <v>19566.150000000001</v>
      </c>
      <c r="G109" s="86"/>
      <c r="H109" s="87">
        <f t="shared" si="2"/>
        <v>59160683.109999962</v>
      </c>
    </row>
    <row r="110" spans="1:8" ht="31.5" x14ac:dyDescent="0.25">
      <c r="A110" s="81">
        <v>45615</v>
      </c>
      <c r="B110" s="82" t="s">
        <v>196</v>
      </c>
      <c r="C110" s="83" t="s">
        <v>52</v>
      </c>
      <c r="D110" s="84" t="s">
        <v>197</v>
      </c>
      <c r="E110" s="84"/>
      <c r="F110" s="85">
        <v>29800</v>
      </c>
      <c r="G110" s="86"/>
      <c r="H110" s="87">
        <f t="shared" si="2"/>
        <v>59190483.109999962</v>
      </c>
    </row>
    <row r="111" spans="1:8" ht="31.5" x14ac:dyDescent="0.25">
      <c r="A111" s="81">
        <v>45615</v>
      </c>
      <c r="B111" s="99"/>
      <c r="C111" s="100" t="s">
        <v>61</v>
      </c>
      <c r="D111" s="84" t="s">
        <v>198</v>
      </c>
      <c r="E111" s="84"/>
      <c r="F111" s="85">
        <v>1052.68</v>
      </c>
      <c r="G111" s="101"/>
      <c r="H111" s="87">
        <f t="shared" si="2"/>
        <v>59191535.789999962</v>
      </c>
    </row>
    <row r="112" spans="1:8" ht="47.25" x14ac:dyDescent="0.25">
      <c r="A112" s="81">
        <v>45615</v>
      </c>
      <c r="B112" s="82" t="s">
        <v>199</v>
      </c>
      <c r="C112" s="83" t="s">
        <v>52</v>
      </c>
      <c r="D112" s="84" t="s">
        <v>200</v>
      </c>
      <c r="E112" s="84"/>
      <c r="F112" s="85">
        <v>115800</v>
      </c>
      <c r="G112" s="102"/>
      <c r="H112" s="87">
        <f t="shared" si="2"/>
        <v>59307335.789999962</v>
      </c>
    </row>
    <row r="113" spans="1:8" ht="31.5" x14ac:dyDescent="0.25">
      <c r="A113" s="81">
        <v>45616</v>
      </c>
      <c r="B113" s="82"/>
      <c r="C113" s="83" t="s">
        <v>61</v>
      </c>
      <c r="D113" s="84" t="s">
        <v>201</v>
      </c>
      <c r="E113" s="84"/>
      <c r="F113" s="85">
        <v>99201</v>
      </c>
      <c r="G113" s="89"/>
      <c r="H113" s="87">
        <f t="shared" si="2"/>
        <v>59406536.789999962</v>
      </c>
    </row>
    <row r="114" spans="1:8" ht="31.5" x14ac:dyDescent="0.25">
      <c r="A114" s="81">
        <v>45616</v>
      </c>
      <c r="B114" s="82"/>
      <c r="C114" s="83" t="s">
        <v>61</v>
      </c>
      <c r="D114" s="84" t="s">
        <v>202</v>
      </c>
      <c r="E114" s="84"/>
      <c r="F114" s="85">
        <v>23600</v>
      </c>
      <c r="G114" s="79"/>
      <c r="H114" s="87">
        <f t="shared" si="2"/>
        <v>59430136.789999962</v>
      </c>
    </row>
    <row r="115" spans="1:8" ht="47.25" x14ac:dyDescent="0.25">
      <c r="A115" s="90">
        <v>45616</v>
      </c>
      <c r="B115" s="91" t="s">
        <v>203</v>
      </c>
      <c r="C115" s="92" t="s">
        <v>204</v>
      </c>
      <c r="D115" s="93" t="s">
        <v>205</v>
      </c>
      <c r="E115" s="94" t="s">
        <v>206</v>
      </c>
      <c r="F115" s="96"/>
      <c r="G115" s="78">
        <v>97000</v>
      </c>
      <c r="H115" s="87">
        <f t="shared" si="2"/>
        <v>59333136.789999962</v>
      </c>
    </row>
    <row r="116" spans="1:8" ht="47.25" x14ac:dyDescent="0.25">
      <c r="A116" s="90">
        <v>45616</v>
      </c>
      <c r="B116" s="91" t="s">
        <v>207</v>
      </c>
      <c r="C116" s="92" t="s">
        <v>204</v>
      </c>
      <c r="D116" s="93" t="s">
        <v>208</v>
      </c>
      <c r="E116" s="94" t="s">
        <v>206</v>
      </c>
      <c r="F116" s="96"/>
      <c r="G116" s="85">
        <v>97000</v>
      </c>
      <c r="H116" s="87">
        <f t="shared" si="2"/>
        <v>59236136.789999962</v>
      </c>
    </row>
    <row r="117" spans="1:8" ht="47.25" x14ac:dyDescent="0.25">
      <c r="A117" s="90">
        <v>45616</v>
      </c>
      <c r="B117" s="91" t="s">
        <v>209</v>
      </c>
      <c r="C117" s="92" t="s">
        <v>210</v>
      </c>
      <c r="D117" s="93" t="s">
        <v>211</v>
      </c>
      <c r="E117" s="94" t="s">
        <v>212</v>
      </c>
      <c r="F117" s="96"/>
      <c r="G117" s="85">
        <v>75445.5</v>
      </c>
      <c r="H117" s="87">
        <f t="shared" si="2"/>
        <v>59160691.289999962</v>
      </c>
    </row>
    <row r="118" spans="1:8" ht="31.5" x14ac:dyDescent="0.25">
      <c r="A118" s="81">
        <v>45617</v>
      </c>
      <c r="B118" s="82"/>
      <c r="C118" s="83" t="s">
        <v>61</v>
      </c>
      <c r="D118" s="84" t="s">
        <v>213</v>
      </c>
      <c r="E118" s="84"/>
      <c r="F118" s="85">
        <v>35400</v>
      </c>
      <c r="G118" s="86"/>
      <c r="H118" s="87">
        <f t="shared" si="2"/>
        <v>59196091.289999962</v>
      </c>
    </row>
    <row r="119" spans="1:8" ht="63" x14ac:dyDescent="0.25">
      <c r="A119" s="81">
        <v>45617</v>
      </c>
      <c r="B119" s="82" t="s">
        <v>214</v>
      </c>
      <c r="C119" s="83" t="s">
        <v>52</v>
      </c>
      <c r="D119" s="84" t="s">
        <v>215</v>
      </c>
      <c r="E119" s="84"/>
      <c r="F119" s="85">
        <v>47200</v>
      </c>
      <c r="G119" s="89"/>
      <c r="H119" s="87">
        <f t="shared" si="2"/>
        <v>59243291.289999962</v>
      </c>
    </row>
    <row r="120" spans="1:8" ht="31.5" x14ac:dyDescent="0.25">
      <c r="A120" s="81">
        <v>45617</v>
      </c>
      <c r="B120" s="82"/>
      <c r="C120" s="83" t="s">
        <v>61</v>
      </c>
      <c r="D120" s="84" t="s">
        <v>216</v>
      </c>
      <c r="E120" s="84"/>
      <c r="F120" s="85">
        <v>50400</v>
      </c>
      <c r="G120" s="95"/>
      <c r="H120" s="87">
        <f t="shared" si="2"/>
        <v>59293691.289999962</v>
      </c>
    </row>
    <row r="121" spans="1:8" ht="31.5" x14ac:dyDescent="0.25">
      <c r="A121" s="81">
        <v>45617</v>
      </c>
      <c r="B121" s="82" t="s">
        <v>217</v>
      </c>
      <c r="C121" s="83" t="s">
        <v>52</v>
      </c>
      <c r="D121" s="84" t="s">
        <v>218</v>
      </c>
      <c r="E121" s="84"/>
      <c r="F121" s="85">
        <v>5126</v>
      </c>
      <c r="G121" s="86"/>
      <c r="H121" s="87">
        <f t="shared" si="2"/>
        <v>59298817.289999962</v>
      </c>
    </row>
    <row r="122" spans="1:8" ht="31.5" x14ac:dyDescent="0.25">
      <c r="A122" s="90">
        <v>45618</v>
      </c>
      <c r="B122" s="91" t="s">
        <v>113</v>
      </c>
      <c r="C122" s="92" t="s">
        <v>52</v>
      </c>
      <c r="D122" s="93" t="s">
        <v>219</v>
      </c>
      <c r="E122" s="94"/>
      <c r="F122" s="85">
        <v>26800</v>
      </c>
      <c r="G122" s="85"/>
      <c r="H122" s="87">
        <f t="shared" si="2"/>
        <v>59325617.289999962</v>
      </c>
    </row>
    <row r="123" spans="1:8" ht="63" x14ac:dyDescent="0.25">
      <c r="A123" s="81">
        <v>45618</v>
      </c>
      <c r="B123" s="82"/>
      <c r="C123" s="83" t="s">
        <v>61</v>
      </c>
      <c r="D123" s="84" t="s">
        <v>220</v>
      </c>
      <c r="E123" s="84"/>
      <c r="F123" s="85">
        <v>18735.59</v>
      </c>
      <c r="G123" s="89"/>
      <c r="H123" s="87">
        <f t="shared" si="2"/>
        <v>59344352.879999965</v>
      </c>
    </row>
    <row r="124" spans="1:8" ht="31.5" x14ac:dyDescent="0.25">
      <c r="A124" s="81">
        <v>45618</v>
      </c>
      <c r="B124" s="99"/>
      <c r="C124" s="100" t="s">
        <v>61</v>
      </c>
      <c r="D124" s="84" t="s">
        <v>221</v>
      </c>
      <c r="E124" s="84"/>
      <c r="F124" s="85">
        <v>56223.97</v>
      </c>
      <c r="G124" s="89"/>
      <c r="H124" s="87">
        <f t="shared" si="2"/>
        <v>59400576.849999964</v>
      </c>
    </row>
    <row r="125" spans="1:8" ht="63" x14ac:dyDescent="0.25">
      <c r="A125" s="81">
        <v>45618</v>
      </c>
      <c r="B125" s="82"/>
      <c r="C125" s="83" t="s">
        <v>61</v>
      </c>
      <c r="D125" s="84" t="s">
        <v>222</v>
      </c>
      <c r="E125" s="84"/>
      <c r="F125" s="85">
        <v>209921</v>
      </c>
      <c r="G125" s="86"/>
      <c r="H125" s="87">
        <f t="shared" si="2"/>
        <v>59610497.849999964</v>
      </c>
    </row>
    <row r="126" spans="1:8" ht="31.5" x14ac:dyDescent="0.25">
      <c r="A126" s="81">
        <v>45618</v>
      </c>
      <c r="B126" s="82" t="s">
        <v>223</v>
      </c>
      <c r="C126" s="83" t="s">
        <v>224</v>
      </c>
      <c r="D126" s="84" t="s">
        <v>225</v>
      </c>
      <c r="E126" s="84" t="s">
        <v>226</v>
      </c>
      <c r="F126" s="96"/>
      <c r="G126" s="86">
        <v>226937.49</v>
      </c>
      <c r="H126" s="87">
        <f t="shared" si="2"/>
        <v>59383560.359999962</v>
      </c>
    </row>
    <row r="127" spans="1:8" ht="31.5" x14ac:dyDescent="0.25">
      <c r="A127" s="81">
        <v>45618</v>
      </c>
      <c r="B127" s="82" t="s">
        <v>227</v>
      </c>
      <c r="C127" s="83" t="s">
        <v>228</v>
      </c>
      <c r="D127" s="84" t="s">
        <v>229</v>
      </c>
      <c r="E127" s="84" t="s">
        <v>226</v>
      </c>
      <c r="F127" s="96"/>
      <c r="G127" s="95">
        <v>8098099</v>
      </c>
      <c r="H127" s="87">
        <f t="shared" si="2"/>
        <v>51285461.359999962</v>
      </c>
    </row>
    <row r="128" spans="1:8" ht="78.75" x14ac:dyDescent="0.25">
      <c r="A128" s="81">
        <v>45621</v>
      </c>
      <c r="B128" s="82" t="s">
        <v>230</v>
      </c>
      <c r="C128" s="83" t="s">
        <v>52</v>
      </c>
      <c r="D128" s="84" t="s">
        <v>231</v>
      </c>
      <c r="E128" s="84"/>
      <c r="F128" s="85">
        <v>60080</v>
      </c>
      <c r="G128" s="86"/>
      <c r="H128" s="87">
        <f t="shared" si="2"/>
        <v>51345541.359999962</v>
      </c>
    </row>
    <row r="129" spans="1:8" ht="31.5" x14ac:dyDescent="0.25">
      <c r="A129" s="90">
        <v>45621</v>
      </c>
      <c r="B129" s="91" t="s">
        <v>232</v>
      </c>
      <c r="C129" s="92" t="s">
        <v>52</v>
      </c>
      <c r="D129" s="93" t="s">
        <v>233</v>
      </c>
      <c r="E129" s="94"/>
      <c r="F129" s="85">
        <v>94800</v>
      </c>
      <c r="G129" s="85"/>
      <c r="H129" s="87">
        <f t="shared" si="2"/>
        <v>51440341.359999962</v>
      </c>
    </row>
    <row r="130" spans="1:8" ht="31.5" x14ac:dyDescent="0.25">
      <c r="A130" s="81">
        <v>45621</v>
      </c>
      <c r="B130" s="82"/>
      <c r="C130" s="83" t="s">
        <v>61</v>
      </c>
      <c r="D130" s="84" t="s">
        <v>234</v>
      </c>
      <c r="E130" s="84"/>
      <c r="F130" s="85">
        <v>133675</v>
      </c>
      <c r="G130" s="86"/>
      <c r="H130" s="87">
        <f t="shared" si="2"/>
        <v>51574016.359999962</v>
      </c>
    </row>
    <row r="131" spans="1:8" ht="31.5" x14ac:dyDescent="0.25">
      <c r="A131" s="81">
        <v>45621</v>
      </c>
      <c r="B131" s="82" t="s">
        <v>235</v>
      </c>
      <c r="C131" s="83" t="s">
        <v>124</v>
      </c>
      <c r="D131" s="84" t="s">
        <v>236</v>
      </c>
      <c r="E131" s="84" t="s">
        <v>126</v>
      </c>
      <c r="F131" s="96"/>
      <c r="G131" s="89">
        <v>209252.23</v>
      </c>
      <c r="H131" s="87">
        <f t="shared" si="2"/>
        <v>51364764.129999965</v>
      </c>
    </row>
    <row r="132" spans="1:8" ht="31.5" x14ac:dyDescent="0.25">
      <c r="A132" s="97">
        <v>45621</v>
      </c>
      <c r="B132" s="91" t="s">
        <v>237</v>
      </c>
      <c r="C132" s="92" t="s">
        <v>124</v>
      </c>
      <c r="D132" s="93" t="s">
        <v>238</v>
      </c>
      <c r="E132" s="94" t="s">
        <v>126</v>
      </c>
      <c r="F132" s="94"/>
      <c r="G132" s="85">
        <v>273152.90999999997</v>
      </c>
      <c r="H132" s="87">
        <f t="shared" si="2"/>
        <v>51091611.219999969</v>
      </c>
    </row>
    <row r="133" spans="1:8" ht="47.25" x14ac:dyDescent="0.25">
      <c r="A133" s="97">
        <v>45621</v>
      </c>
      <c r="B133" s="91" t="s">
        <v>239</v>
      </c>
      <c r="C133" s="92" t="s">
        <v>84</v>
      </c>
      <c r="D133" s="93" t="s">
        <v>240</v>
      </c>
      <c r="E133" s="94" t="s">
        <v>86</v>
      </c>
      <c r="F133" s="94"/>
      <c r="G133" s="85">
        <v>6000</v>
      </c>
      <c r="H133" s="87">
        <f t="shared" si="2"/>
        <v>51085611.219999969</v>
      </c>
    </row>
    <row r="134" spans="1:8" ht="31.5" x14ac:dyDescent="0.25">
      <c r="A134" s="81">
        <v>45622</v>
      </c>
      <c r="B134" s="82"/>
      <c r="C134" s="83" t="s">
        <v>61</v>
      </c>
      <c r="D134" s="84" t="s">
        <v>241</v>
      </c>
      <c r="E134" s="84"/>
      <c r="F134" s="85">
        <v>7200</v>
      </c>
      <c r="G134" s="89"/>
      <c r="H134" s="87">
        <f t="shared" si="2"/>
        <v>51092811.219999969</v>
      </c>
    </row>
    <row r="135" spans="1:8" ht="31.5" x14ac:dyDescent="0.25">
      <c r="A135" s="81">
        <v>45622</v>
      </c>
      <c r="B135" s="82"/>
      <c r="C135" s="83" t="s">
        <v>61</v>
      </c>
      <c r="D135" s="84" t="s">
        <v>242</v>
      </c>
      <c r="E135" s="84"/>
      <c r="F135" s="85">
        <v>70800</v>
      </c>
      <c r="G135" s="89"/>
      <c r="H135" s="87">
        <f t="shared" si="2"/>
        <v>51163611.219999969</v>
      </c>
    </row>
    <row r="136" spans="1:8" ht="47.25" x14ac:dyDescent="0.25">
      <c r="A136" s="81">
        <v>45624</v>
      </c>
      <c r="B136" s="82"/>
      <c r="C136" s="83" t="s">
        <v>61</v>
      </c>
      <c r="D136" s="84" t="s">
        <v>243</v>
      </c>
      <c r="E136" s="84"/>
      <c r="F136" s="85">
        <v>124919.2</v>
      </c>
      <c r="G136" s="95"/>
      <c r="H136" s="87">
        <f t="shared" si="2"/>
        <v>51288530.419999972</v>
      </c>
    </row>
    <row r="137" spans="1:8" ht="31.5" x14ac:dyDescent="0.25">
      <c r="A137" s="81">
        <v>45624</v>
      </c>
      <c r="B137" s="82" t="s">
        <v>244</v>
      </c>
      <c r="C137" s="83" t="s">
        <v>52</v>
      </c>
      <c r="D137" s="84" t="s">
        <v>245</v>
      </c>
      <c r="E137" s="84"/>
      <c r="F137" s="85">
        <v>11800</v>
      </c>
      <c r="G137" s="89"/>
      <c r="H137" s="87">
        <f t="shared" si="2"/>
        <v>51300330.419999972</v>
      </c>
    </row>
    <row r="138" spans="1:8" ht="31.5" x14ac:dyDescent="0.25">
      <c r="A138" s="81">
        <v>45624</v>
      </c>
      <c r="B138" s="82" t="s">
        <v>51</v>
      </c>
      <c r="C138" s="83" t="s">
        <v>52</v>
      </c>
      <c r="D138" s="84" t="s">
        <v>246</v>
      </c>
      <c r="E138" s="84"/>
      <c r="F138" s="85">
        <v>11800</v>
      </c>
      <c r="G138" s="89"/>
      <c r="H138" s="87">
        <f t="shared" si="2"/>
        <v>51312130.419999972</v>
      </c>
    </row>
    <row r="139" spans="1:8" ht="31.5" x14ac:dyDescent="0.25">
      <c r="A139" s="81">
        <v>45624</v>
      </c>
      <c r="B139" s="82" t="s">
        <v>54</v>
      </c>
      <c r="C139" s="83" t="s">
        <v>52</v>
      </c>
      <c r="D139" s="84" t="s">
        <v>247</v>
      </c>
      <c r="E139" s="84"/>
      <c r="F139" s="85">
        <v>12900</v>
      </c>
      <c r="G139" s="88"/>
      <c r="H139" s="87">
        <f t="shared" si="2"/>
        <v>51325030.419999972</v>
      </c>
    </row>
    <row r="140" spans="1:8" ht="31.5" x14ac:dyDescent="0.25">
      <c r="A140" s="97">
        <v>45624</v>
      </c>
      <c r="B140" s="91" t="s">
        <v>248</v>
      </c>
      <c r="C140" s="92" t="s">
        <v>124</v>
      </c>
      <c r="D140" s="93" t="s">
        <v>249</v>
      </c>
      <c r="E140" s="94" t="s">
        <v>126</v>
      </c>
      <c r="F140" s="94"/>
      <c r="G140" s="85">
        <v>98101.05</v>
      </c>
      <c r="H140" s="87">
        <f t="shared" si="2"/>
        <v>51226929.369999975</v>
      </c>
    </row>
    <row r="141" spans="1:8" ht="31.5" x14ac:dyDescent="0.25">
      <c r="A141" s="81">
        <v>45625</v>
      </c>
      <c r="B141" s="82" t="s">
        <v>54</v>
      </c>
      <c r="C141" s="83" t="s">
        <v>52</v>
      </c>
      <c r="D141" s="84" t="s">
        <v>250</v>
      </c>
      <c r="E141" s="84"/>
      <c r="F141" s="85">
        <v>52400</v>
      </c>
      <c r="G141" s="89"/>
      <c r="H141" s="87">
        <f t="shared" si="2"/>
        <v>51279329.369999975</v>
      </c>
    </row>
    <row r="142" spans="1:8" ht="15.75" x14ac:dyDescent="0.25">
      <c r="A142" s="103"/>
      <c r="B142" s="104"/>
      <c r="C142" s="105"/>
      <c r="D142" s="106"/>
      <c r="E142" s="107"/>
      <c r="F142" s="9">
        <f>SUM(F33:F141)</f>
        <v>5209008.43</v>
      </c>
      <c r="G142" s="9">
        <f>SUM(G33:G141)</f>
        <v>11610960.460000001</v>
      </c>
      <c r="H142" s="8"/>
    </row>
    <row r="143" spans="1:8" ht="63" x14ac:dyDescent="0.25">
      <c r="A143" s="90">
        <v>45626</v>
      </c>
      <c r="B143" s="91"/>
      <c r="C143" s="92" t="s">
        <v>251</v>
      </c>
      <c r="D143" s="93" t="s">
        <v>252</v>
      </c>
      <c r="E143" s="94"/>
      <c r="F143" s="108"/>
      <c r="G143" s="108">
        <v>16800</v>
      </c>
      <c r="H143" s="109">
        <f>+H141+F143-G143</f>
        <v>51262529.369999975</v>
      </c>
    </row>
    <row r="144" spans="1:8" ht="15.75" x14ac:dyDescent="0.25">
      <c r="A144" s="27"/>
      <c r="B144" s="110"/>
      <c r="C144" s="29"/>
      <c r="D144" s="111"/>
      <c r="E144" s="20"/>
      <c r="F144" s="8"/>
      <c r="G144" s="8">
        <f>SUM(G142:G143)</f>
        <v>11627760.460000001</v>
      </c>
      <c r="H144" s="8"/>
    </row>
    <row r="151" spans="1:8" ht="15.75" x14ac:dyDescent="0.25">
      <c r="A151" s="64" t="s">
        <v>253</v>
      </c>
      <c r="B151" s="64"/>
      <c r="C151" s="64"/>
      <c r="D151" s="64"/>
      <c r="E151" s="64"/>
      <c r="F151" s="64"/>
      <c r="G151" s="64"/>
      <c r="H151" s="64"/>
    </row>
    <row r="152" spans="1:8" ht="15.75" x14ac:dyDescent="0.25">
      <c r="A152" s="70"/>
      <c r="B152" s="33"/>
      <c r="C152" s="65" t="s">
        <v>6</v>
      </c>
      <c r="D152" s="65"/>
      <c r="E152" s="65"/>
      <c r="F152" s="65"/>
      <c r="G152" s="65"/>
      <c r="H152" s="71">
        <v>19926049.170000009</v>
      </c>
    </row>
    <row r="153" spans="1:8" ht="31.5" x14ac:dyDescent="0.25">
      <c r="A153" s="112" t="s">
        <v>7</v>
      </c>
      <c r="B153" s="113" t="s">
        <v>48</v>
      </c>
      <c r="C153" s="114" t="s">
        <v>8</v>
      </c>
      <c r="D153" s="114" t="s">
        <v>9</v>
      </c>
      <c r="E153" s="73" t="s">
        <v>49</v>
      </c>
      <c r="F153" s="115" t="s">
        <v>50</v>
      </c>
      <c r="G153" s="26" t="s">
        <v>12</v>
      </c>
      <c r="H153" s="26" t="s">
        <v>13</v>
      </c>
    </row>
    <row r="154" spans="1:8" ht="31.5" x14ac:dyDescent="0.25">
      <c r="A154" s="81">
        <v>45614</v>
      </c>
      <c r="B154" s="99" t="s">
        <v>254</v>
      </c>
      <c r="C154" s="100" t="s">
        <v>255</v>
      </c>
      <c r="D154" s="84" t="s">
        <v>256</v>
      </c>
      <c r="E154" s="116"/>
      <c r="F154" s="101">
        <v>12047214.08</v>
      </c>
      <c r="G154" s="117"/>
      <c r="H154" s="109">
        <f>+H152+F154-G154</f>
        <v>31973263.250000007</v>
      </c>
    </row>
    <row r="155" spans="1:8" ht="31.5" x14ac:dyDescent="0.25">
      <c r="A155" s="81">
        <v>45616</v>
      </c>
      <c r="B155" s="99" t="s">
        <v>257</v>
      </c>
      <c r="C155" s="100" t="s">
        <v>255</v>
      </c>
      <c r="D155" s="84" t="s">
        <v>258</v>
      </c>
      <c r="E155" s="116"/>
      <c r="F155" s="101">
        <v>666666.67000000004</v>
      </c>
      <c r="G155" s="117"/>
      <c r="H155" s="109">
        <f t="shared" ref="H155:H161" si="3">+H154+F155-G155</f>
        <v>32639929.920000009</v>
      </c>
    </row>
    <row r="156" spans="1:8" ht="31.5" x14ac:dyDescent="0.25">
      <c r="A156" s="81">
        <v>45616</v>
      </c>
      <c r="B156" s="99" t="s">
        <v>259</v>
      </c>
      <c r="C156" s="100" t="s">
        <v>255</v>
      </c>
      <c r="D156" s="84" t="s">
        <v>260</v>
      </c>
      <c r="E156" s="116"/>
      <c r="F156" s="101">
        <v>2002261.3</v>
      </c>
      <c r="G156" s="88"/>
      <c r="H156" s="109">
        <f t="shared" si="3"/>
        <v>34642191.220000006</v>
      </c>
    </row>
    <row r="157" spans="1:8" ht="31.5" x14ac:dyDescent="0.25">
      <c r="A157" s="118">
        <v>45618</v>
      </c>
      <c r="B157" s="119" t="s">
        <v>261</v>
      </c>
      <c r="C157" s="120" t="s">
        <v>262</v>
      </c>
      <c r="D157" s="121" t="s">
        <v>263</v>
      </c>
      <c r="E157" s="122" t="s">
        <v>264</v>
      </c>
      <c r="F157" s="122"/>
      <c r="G157" s="123">
        <v>78141.64</v>
      </c>
      <c r="H157" s="109">
        <f t="shared" si="3"/>
        <v>34564049.580000006</v>
      </c>
    </row>
    <row r="158" spans="1:8" ht="31.5" x14ac:dyDescent="0.25">
      <c r="A158" s="118">
        <v>45618</v>
      </c>
      <c r="B158" s="119" t="s">
        <v>265</v>
      </c>
      <c r="C158" s="120" t="s">
        <v>266</v>
      </c>
      <c r="D158" s="121" t="s">
        <v>267</v>
      </c>
      <c r="E158" s="122" t="s">
        <v>268</v>
      </c>
      <c r="F158" s="122"/>
      <c r="G158" s="123">
        <v>9876884.9100000001</v>
      </c>
      <c r="H158" s="109">
        <f t="shared" si="3"/>
        <v>24687164.670000006</v>
      </c>
    </row>
    <row r="159" spans="1:8" ht="31.5" x14ac:dyDescent="0.25">
      <c r="A159" s="118">
        <v>45618</v>
      </c>
      <c r="B159" s="119" t="s">
        <v>269</v>
      </c>
      <c r="C159" s="120" t="s">
        <v>270</v>
      </c>
      <c r="D159" s="121" t="s">
        <v>271</v>
      </c>
      <c r="E159" s="122" t="s">
        <v>272</v>
      </c>
      <c r="F159" s="122"/>
      <c r="G159" s="123">
        <v>408043.82</v>
      </c>
      <c r="H159" s="109">
        <f t="shared" si="3"/>
        <v>24279120.850000005</v>
      </c>
    </row>
    <row r="160" spans="1:8" ht="31.5" x14ac:dyDescent="0.25">
      <c r="A160" s="118">
        <v>45623</v>
      </c>
      <c r="B160" s="119" t="s">
        <v>273</v>
      </c>
      <c r="C160" s="120" t="s">
        <v>274</v>
      </c>
      <c r="D160" s="121" t="s">
        <v>275</v>
      </c>
      <c r="E160" s="122" t="s">
        <v>276</v>
      </c>
      <c r="F160" s="122"/>
      <c r="G160" s="123">
        <v>896600</v>
      </c>
      <c r="H160" s="109">
        <f t="shared" si="3"/>
        <v>23382520.850000005</v>
      </c>
    </row>
    <row r="161" spans="1:8" ht="31.5" x14ac:dyDescent="0.25">
      <c r="A161" s="118">
        <v>45623</v>
      </c>
      <c r="B161" s="119" t="s">
        <v>277</v>
      </c>
      <c r="C161" s="120" t="s">
        <v>278</v>
      </c>
      <c r="D161" s="121" t="s">
        <v>279</v>
      </c>
      <c r="E161" s="122" t="s">
        <v>280</v>
      </c>
      <c r="F161" s="122"/>
      <c r="G161" s="123">
        <v>420304.57</v>
      </c>
      <c r="H161" s="109">
        <f t="shared" si="3"/>
        <v>22962216.280000005</v>
      </c>
    </row>
    <row r="162" spans="1:8" ht="15.75" x14ac:dyDescent="0.25">
      <c r="A162" s="124"/>
      <c r="C162" s="125"/>
      <c r="D162" s="10" t="s">
        <v>281</v>
      </c>
      <c r="E162" s="10"/>
      <c r="F162" s="126">
        <f>SUM(F154:F161)</f>
        <v>14716142.050000001</v>
      </c>
      <c r="G162" s="126">
        <f>SUM(G154:G161)</f>
        <v>11679974.940000001</v>
      </c>
      <c r="H162" s="126"/>
    </row>
    <row r="163" spans="1:8" ht="15.75" x14ac:dyDescent="0.25">
      <c r="A163" s="127"/>
      <c r="B163" s="128"/>
      <c r="C163" s="129"/>
      <c r="D163" s="130"/>
      <c r="E163" s="128"/>
      <c r="F163" s="131"/>
      <c r="G163" s="132"/>
    </row>
    <row r="164" spans="1:8" ht="15.75" x14ac:dyDescent="0.25">
      <c r="A164" s="127"/>
      <c r="B164" s="128"/>
      <c r="C164" s="129"/>
      <c r="D164" s="130"/>
      <c r="E164" s="128"/>
      <c r="F164" s="131"/>
      <c r="G164" s="132"/>
    </row>
    <row r="165" spans="1:8" ht="15.75" x14ac:dyDescent="0.25">
      <c r="A165" s="127"/>
      <c r="B165" s="128"/>
      <c r="C165" s="129"/>
      <c r="D165" s="130"/>
      <c r="E165" s="128"/>
      <c r="F165" s="131"/>
      <c r="G165" s="132"/>
      <c r="H165" s="131"/>
    </row>
    <row r="166" spans="1:8" ht="15.75" x14ac:dyDescent="0.25">
      <c r="A166" s="127"/>
      <c r="B166" s="128"/>
      <c r="C166" s="129"/>
      <c r="D166" s="130"/>
      <c r="E166" s="128"/>
      <c r="F166" s="131"/>
      <c r="G166" s="132"/>
      <c r="H166" s="131"/>
    </row>
    <row r="167" spans="1:8" ht="16.5" x14ac:dyDescent="0.25">
      <c r="A167" s="133"/>
      <c r="B167" s="11"/>
      <c r="C167" s="11"/>
      <c r="D167" s="12"/>
      <c r="E167" s="12"/>
      <c r="F167" s="134"/>
      <c r="G167" s="13"/>
      <c r="H167" s="13"/>
    </row>
    <row r="168" spans="1:8" ht="16.5" x14ac:dyDescent="0.25">
      <c r="A168" s="69" t="s">
        <v>17</v>
      </c>
      <c r="B168" s="69"/>
      <c r="C168" s="69"/>
      <c r="D168" s="69"/>
      <c r="E168" s="69"/>
      <c r="F168" s="69"/>
      <c r="G168" s="69"/>
      <c r="H168" s="69"/>
    </row>
    <row r="169" spans="1:8" ht="16.5" x14ac:dyDescent="0.25">
      <c r="A169" s="66" t="s">
        <v>24</v>
      </c>
      <c r="B169" s="66"/>
      <c r="C169" s="66"/>
      <c r="D169" s="66"/>
      <c r="E169" s="66"/>
      <c r="F169" s="66"/>
      <c r="G169" s="66"/>
      <c r="H169" s="66"/>
    </row>
    <row r="170" spans="1:8" ht="16.5" x14ac:dyDescent="0.25">
      <c r="A170" s="135"/>
      <c r="B170" s="34"/>
      <c r="C170" s="34"/>
      <c r="D170" s="34"/>
      <c r="E170" s="34"/>
      <c r="F170" s="136"/>
      <c r="G170" s="34"/>
      <c r="H170" s="34"/>
    </row>
    <row r="171" spans="1:8" ht="16.5" x14ac:dyDescent="0.25">
      <c r="A171" s="135"/>
      <c r="B171" s="34"/>
      <c r="C171" s="34"/>
      <c r="D171" s="34"/>
      <c r="E171" s="34"/>
      <c r="F171" s="136"/>
      <c r="G171" s="34"/>
      <c r="H171" s="34"/>
    </row>
    <row r="172" spans="1:8" ht="16.5" x14ac:dyDescent="0.25">
      <c r="A172" s="135"/>
      <c r="B172" s="34"/>
      <c r="C172" s="34"/>
      <c r="D172" s="34"/>
      <c r="E172" s="34"/>
      <c r="F172" s="136"/>
      <c r="G172" s="34"/>
      <c r="H172" s="34"/>
    </row>
    <row r="173" spans="1:8" ht="16.5" x14ac:dyDescent="0.25">
      <c r="A173" s="137"/>
      <c r="B173" s="16"/>
      <c r="C173" s="17"/>
      <c r="D173" s="18"/>
      <c r="E173" s="15"/>
      <c r="F173" s="134"/>
      <c r="G173" s="13"/>
      <c r="H173" s="13"/>
    </row>
    <row r="174" spans="1:8" ht="16.5" x14ac:dyDescent="0.25">
      <c r="A174" s="69" t="s">
        <v>282</v>
      </c>
      <c r="B174" s="69"/>
      <c r="C174" s="69"/>
      <c r="D174" s="13"/>
      <c r="E174" s="68" t="s">
        <v>20</v>
      </c>
      <c r="F174" s="68"/>
      <c r="G174" s="68"/>
      <c r="H174" s="68"/>
    </row>
    <row r="175" spans="1:8" ht="16.5" x14ac:dyDescent="0.25">
      <c r="A175" s="66" t="s">
        <v>283</v>
      </c>
      <c r="B175" s="66"/>
      <c r="C175" s="66"/>
      <c r="D175" s="13"/>
      <c r="E175" s="67" t="s">
        <v>21</v>
      </c>
      <c r="F175" s="67"/>
      <c r="G175" s="67"/>
      <c r="H175" s="67"/>
    </row>
    <row r="176" spans="1:8" ht="15.75" x14ac:dyDescent="0.25">
      <c r="A176" s="63" t="s">
        <v>18</v>
      </c>
      <c r="B176" s="63"/>
      <c r="C176" s="63"/>
      <c r="D176" s="63"/>
      <c r="E176" s="63"/>
      <c r="F176" s="63"/>
      <c r="G176" s="63"/>
      <c r="H176" s="63"/>
    </row>
    <row r="177" spans="1:8" x14ac:dyDescent="0.25">
      <c r="A177" s="138" t="s">
        <v>19</v>
      </c>
      <c r="B177" s="138"/>
      <c r="C177" s="138"/>
      <c r="D177" s="138"/>
      <c r="E177" s="138"/>
      <c r="F177" s="138"/>
      <c r="G177" s="138"/>
      <c r="H177" s="138"/>
    </row>
  </sheetData>
  <autoFilter ref="A13:J13" xr:uid="{00000000-0001-0000-0000-000000000000}">
    <sortState xmlns:xlrd2="http://schemas.microsoft.com/office/spreadsheetml/2017/richdata2" ref="A14:J21">
      <sortCondition ref="A13"/>
    </sortState>
  </autoFilter>
  <mergeCells count="20">
    <mergeCell ref="A175:C175"/>
    <mergeCell ref="E175:H175"/>
    <mergeCell ref="A176:H176"/>
    <mergeCell ref="A177:H177"/>
    <mergeCell ref="A151:H151"/>
    <mergeCell ref="C152:G152"/>
    <mergeCell ref="A168:H168"/>
    <mergeCell ref="A169:H169"/>
    <mergeCell ref="A174:C174"/>
    <mergeCell ref="E174:H174"/>
    <mergeCell ref="A11:H11"/>
    <mergeCell ref="C12:G12"/>
    <mergeCell ref="A9:H9"/>
    <mergeCell ref="A30:H30"/>
    <mergeCell ref="C31:G31"/>
    <mergeCell ref="A4:H4"/>
    <mergeCell ref="A5:H5"/>
    <mergeCell ref="A6:H6"/>
    <mergeCell ref="A7:H7"/>
    <mergeCell ref="A8:H8"/>
  </mergeCells>
  <phoneticPr fontId="12" type="noConversion"/>
  <pageMargins left="0.11811023622047245" right="0.19685039370078741" top="0.74803149606299213" bottom="0.78740157480314965" header="0.31496062992125984" footer="0.31496062992125984"/>
  <pageSetup paperSize="5" scale="63" fitToHeight="0" orientation="landscape" r:id="rId1"/>
  <rowBreaks count="1" manualBreakCount="1">
    <brk id="139"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LIBRO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Tempòral</dc:creator>
  <cp:lastModifiedBy>Francis Castro Alvarado</cp:lastModifiedBy>
  <cp:lastPrinted>2024-12-05T14:24:48Z</cp:lastPrinted>
  <dcterms:created xsi:type="dcterms:W3CDTF">2017-08-14T15:06:18Z</dcterms:created>
  <dcterms:modified xsi:type="dcterms:W3CDTF">2024-12-15T13:43:17Z</dcterms:modified>
</cp:coreProperties>
</file>